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000-AJDA\00-dvd-ajda-2025\actividades\libro-gamificando_con_juegos_adja-def\documentos\cap4\"/>
    </mc:Choice>
  </mc:AlternateContent>
  <bookViews>
    <workbookView xWindow="0" yWindow="0" windowWidth="23040" windowHeight="9072" tabRatio="643" firstSheet="2" activeTab="8"/>
  </bookViews>
  <sheets>
    <sheet name="acta-elección-capitán" sheetId="24" r:id="rId1"/>
    <sheet name="acta-cambio-capitán" sheetId="25" r:id="rId2"/>
    <sheet name="acta-búsqueda-tesoros" sheetId="26" r:id="rId3"/>
    <sheet name="clasificación general" sheetId="27" r:id="rId4"/>
    <sheet name="registro-salvo" sheetId="28" r:id="rId5"/>
    <sheet name="Evaluación" sheetId="7" r:id="rId6"/>
    <sheet name="Cuestionario" sheetId="29" r:id="rId7"/>
    <sheet name="Puesta-común" sheetId="17" r:id="rId8"/>
    <sheet name="Análisis" sheetId="18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" i="17" l="1"/>
  <c r="C6" i="17"/>
  <c r="F13" i="24"/>
  <c r="F12" i="24"/>
  <c r="F8" i="24"/>
  <c r="F9" i="24"/>
  <c r="F10" i="24"/>
  <c r="F11" i="24"/>
  <c r="F14" i="24"/>
  <c r="F7" i="24"/>
  <c r="I6" i="25"/>
  <c r="H6" i="25"/>
  <c r="D6" i="25"/>
  <c r="C6" i="25"/>
  <c r="G3" i="25"/>
  <c r="E3" i="25"/>
  <c r="I9" i="17" l="1"/>
  <c r="C9" i="17"/>
  <c r="I7" i="17" l="1"/>
  <c r="I8" i="17"/>
  <c r="C7" i="17"/>
  <c r="C8" i="17"/>
  <c r="C4" i="17" l="1"/>
  <c r="C5" i="17"/>
  <c r="C10" i="17"/>
  <c r="C11" i="17"/>
  <c r="C12" i="17"/>
  <c r="C13" i="17"/>
  <c r="C14" i="17"/>
  <c r="C15" i="17"/>
  <c r="C16" i="17"/>
  <c r="C3" i="17"/>
  <c r="I4" i="17"/>
  <c r="I5" i="17"/>
  <c r="I10" i="17"/>
  <c r="I11" i="17"/>
  <c r="I12" i="17"/>
  <c r="I13" i="17"/>
  <c r="I14" i="17"/>
  <c r="I15" i="17"/>
  <c r="I16" i="17"/>
  <c r="I3" i="17"/>
</calcChain>
</file>

<file path=xl/sharedStrings.xml><?xml version="1.0" encoding="utf-8"?>
<sst xmlns="http://schemas.openxmlformats.org/spreadsheetml/2006/main" count="201" uniqueCount="130">
  <si>
    <t>Valoración</t>
  </si>
  <si>
    <t>Alta</t>
  </si>
  <si>
    <t>Baja</t>
  </si>
  <si>
    <t xml:space="preserve">Fecha: </t>
  </si>
  <si>
    <t>Valoración      (1-10)</t>
  </si>
  <si>
    <t>Comentarios generales:</t>
  </si>
  <si>
    <t>Propuestas y observaciones</t>
  </si>
  <si>
    <t>Motivación de los participantes</t>
  </si>
  <si>
    <t>Mejora en el aprendizaje</t>
  </si>
  <si>
    <t>Evolución de la convivencia</t>
  </si>
  <si>
    <t>Creatividad del alumnado</t>
  </si>
  <si>
    <t>Mejora de la socialización y la integración</t>
  </si>
  <si>
    <t>Valoración global</t>
  </si>
  <si>
    <t>Estimación de la valoración de los participantes</t>
  </si>
  <si>
    <t>¿Te motiva más trabajar en actividades de este tipo?</t>
  </si>
  <si>
    <t>¿Mejora el comportamiento con esta actividad?</t>
  </si>
  <si>
    <t>¿Te gusta crear cosas para tu equipo?</t>
  </si>
  <si>
    <t>¿Te sientes más integrado en este tipo de actividades?</t>
  </si>
  <si>
    <t>¿Te parece adecuada la duración de la actividad?</t>
  </si>
  <si>
    <t>Evolución del pensamiento lógico y estratégico</t>
  </si>
  <si>
    <t>Utilización adecuada de las TIC</t>
  </si>
  <si>
    <t>¿Has trabajado bien con tus compañeros de equipo?</t>
  </si>
  <si>
    <t>¿Funcionan bien las herramientas y programas necesarios?</t>
  </si>
  <si>
    <t>Mejora de las competencias educativas</t>
  </si>
  <si>
    <t>Ítems de evaluación</t>
  </si>
  <si>
    <t>Aspectos</t>
  </si>
  <si>
    <t>Muy baja</t>
  </si>
  <si>
    <t>Media</t>
  </si>
  <si>
    <t>Muy alta</t>
  </si>
  <si>
    <t>Mejora del aprendizaje</t>
  </si>
  <si>
    <t>Mejora de la convivencia</t>
  </si>
  <si>
    <t>Organización de la competición</t>
  </si>
  <si>
    <t>Satisfacción con el cargo</t>
  </si>
  <si>
    <t>Trabajos de diseño</t>
  </si>
  <si>
    <t>Equidad en la competición</t>
  </si>
  <si>
    <t>Mejora de la motivación</t>
  </si>
  <si>
    <t>Resultado         (0-10)</t>
  </si>
  <si>
    <t>Nº de Votos</t>
  </si>
  <si>
    <t>Ítem</t>
  </si>
  <si>
    <t>Aprendizaje</t>
  </si>
  <si>
    <t>Convivencia</t>
  </si>
  <si>
    <t>Motivación</t>
  </si>
  <si>
    <t>Diseños</t>
  </si>
  <si>
    <t>Integración</t>
  </si>
  <si>
    <t>Equidad</t>
  </si>
  <si>
    <t>Global</t>
  </si>
  <si>
    <t>Conclusiones y propuestas</t>
  </si>
  <si>
    <t>Enseñar nociones de uso de herramientas de I.A.</t>
  </si>
  <si>
    <t>Introducir elementos que potencien el aprendizaje en el juego y en las dinámicas de la competición.</t>
  </si>
  <si>
    <t>Total</t>
  </si>
  <si>
    <t>Adecuación de los cargos a los participantes</t>
  </si>
  <si>
    <t>Sentimiento de integración</t>
  </si>
  <si>
    <t>Batallas por los territorios</t>
  </si>
  <si>
    <t>Sistema de cargos</t>
  </si>
  <si>
    <t>Desarrollo actividad</t>
  </si>
  <si>
    <t>Sistema de créditos</t>
  </si>
  <si>
    <t>Observaciones</t>
  </si>
  <si>
    <t>Mejorar y optimizar la composición de los grupos.</t>
  </si>
  <si>
    <t>Mejorar y optimizar el sistema de reparto de cargos.</t>
  </si>
  <si>
    <t>Acta. Solicitud de cambio de capitanía</t>
  </si>
  <si>
    <t>Comentarios:</t>
  </si>
  <si>
    <t>Pregunta 5</t>
  </si>
  <si>
    <t>Pregunta 4</t>
  </si>
  <si>
    <t>Pregunta 3</t>
  </si>
  <si>
    <t>Pregunta 2</t>
  </si>
  <si>
    <t>Pregunta 1</t>
  </si>
  <si>
    <t>Marcador</t>
  </si>
  <si>
    <t>Actual capitán</t>
  </si>
  <si>
    <t>Lady Luna</t>
  </si>
  <si>
    <t>Aspirante a capitán</t>
  </si>
  <si>
    <t>Sable Noble</t>
  </si>
  <si>
    <t>Fecha: 30/04/2050</t>
  </si>
  <si>
    <t>Tras kas finalización del partido, vence el capitán actual y mantiene su puesto.</t>
  </si>
  <si>
    <t>Expedición: Gloria aristocrática</t>
  </si>
  <si>
    <t>Acta. ELECCIÓN DE CAPITÁN</t>
  </si>
  <si>
    <t>Aspirantes a capitán</t>
  </si>
  <si>
    <t>TOTAL</t>
  </si>
  <si>
    <t>Escarlata</t>
  </si>
  <si>
    <t>Lord Byron</t>
  </si>
  <si>
    <t>Lady Michelle</t>
  </si>
  <si>
    <t>Aragor</t>
  </si>
  <si>
    <t>Luchiana</t>
  </si>
  <si>
    <t>Barba triste</t>
  </si>
  <si>
    <t>Expedición:</t>
  </si>
  <si>
    <t>Fecha:</t>
  </si>
  <si>
    <t>Capitán seleccionado:</t>
  </si>
  <si>
    <t>Gloria aristocrática</t>
  </si>
  <si>
    <t>Elección realizada sin incidentes.</t>
  </si>
  <si>
    <t>Fase          1</t>
  </si>
  <si>
    <t>Fase          2</t>
  </si>
  <si>
    <t>Fase          3</t>
  </si>
  <si>
    <t>Acta. BÚSQUEDA DE TESOROS</t>
  </si>
  <si>
    <t>Compañía del mar</t>
  </si>
  <si>
    <t>Corsarios del océano</t>
  </si>
  <si>
    <t>Guardia marina</t>
  </si>
  <si>
    <t>Puntos</t>
  </si>
  <si>
    <t>Tesoro</t>
  </si>
  <si>
    <t>Expedición GANADORA:</t>
  </si>
  <si>
    <t>NO</t>
  </si>
  <si>
    <t>SI</t>
  </si>
  <si>
    <t>cCompetición realizada sin incidentes.</t>
  </si>
  <si>
    <t>Número de rondas:</t>
  </si>
  <si>
    <t>Tesoros</t>
  </si>
  <si>
    <t>Quedan 6 rondas para el final de la competición.</t>
  </si>
  <si>
    <t>REGISTRO DE SALVOCONDUCTOS</t>
  </si>
  <si>
    <t>Expedición/FECHA</t>
  </si>
  <si>
    <t>Parcial</t>
  </si>
  <si>
    <t>Ficha de evaluación                       "Cazatesoros"</t>
  </si>
  <si>
    <t>Sistema de cambio en las capitanías</t>
  </si>
  <si>
    <t>Sistema de elección de las capitanías</t>
  </si>
  <si>
    <t>Funcionamiento de las expediciones</t>
  </si>
  <si>
    <t>Funcionamiento del sistema de salvoconductos</t>
  </si>
  <si>
    <t>Desarrollo de las búsquedas de tesoros</t>
  </si>
  <si>
    <t>Cuestionario para el alumnado                       "Cazatesoros"</t>
  </si>
  <si>
    <t>¿El capitán y los demás cargos han hecho bien su trabajo?</t>
  </si>
  <si>
    <t>¿Te ha gustado el sistema de salvoconductos?</t>
  </si>
  <si>
    <t>¿Se han desarrollado bien las búsquedas de tesoros?</t>
  </si>
  <si>
    <t>¿La corona ha desarrollando bien sus funciones?</t>
  </si>
  <si>
    <t>¿Estás contento con tu puesto o cargo en la expedición?</t>
  </si>
  <si>
    <t>Te parece adecuada la forma de elección y/o cambio de capitán</t>
  </si>
  <si>
    <t>Sistema de cambio de capitán</t>
  </si>
  <si>
    <t>Sistema de elección de capitán</t>
  </si>
  <si>
    <t>Expediciones</t>
  </si>
  <si>
    <t>No conseguido</t>
  </si>
  <si>
    <t>CLASIFICACIÓN GENERAL</t>
  </si>
  <si>
    <t>Desempeño de la capitanía</t>
  </si>
  <si>
    <t>¿Te ha gustado la actividad?</t>
  </si>
  <si>
    <t>¿Te parece adecuado el funcionamiento de la competición?</t>
  </si>
  <si>
    <t>¿Te ha ayudado la actividad a aprender mejor?</t>
  </si>
  <si>
    <t>La convivencia ha mejorado. Se puede profundizar en el trabajo realizado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</si>
</sst>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1"/>
      <name val="Script MT Bold"/>
      <family val="4"/>
    </font>
    <font>
      <b/>
      <sz val="18"/>
      <color theme="1"/>
      <name val="Algerian"/>
      <family val="5"/>
    </font>
    <font>
      <b/>
      <sz val="22"/>
      <name val="Script MT Bold"/>
      <family val="4"/>
    </font>
    <font>
      <b/>
      <sz val="12"/>
      <name val="Algerian"/>
      <family val="5"/>
    </font>
    <font>
      <b/>
      <sz val="14"/>
      <name val="Script MT Bold"/>
      <family val="4"/>
    </font>
    <font>
      <sz val="16"/>
      <color theme="1"/>
      <name val="Algerian"/>
      <family val="5"/>
    </font>
    <font>
      <b/>
      <sz val="20"/>
      <color theme="1"/>
      <name val="Script MT Bold"/>
      <family val="4"/>
    </font>
    <font>
      <sz val="12"/>
      <color theme="1"/>
      <name val="Script MT Bold"/>
      <family val="4"/>
    </font>
    <font>
      <b/>
      <sz val="24"/>
      <color theme="1"/>
      <name val="Script MT Bold"/>
      <family val="4"/>
    </font>
    <font>
      <b/>
      <sz val="11"/>
      <name val="Algerian"/>
      <family val="5"/>
    </font>
    <font>
      <b/>
      <sz val="11"/>
      <color theme="1"/>
      <name val="Algerian"/>
      <family val="5"/>
    </font>
    <font>
      <b/>
      <sz val="14"/>
      <color theme="1"/>
      <name val="Script MT Bold"/>
      <family val="4"/>
    </font>
    <font>
      <b/>
      <sz val="25"/>
      <color theme="1"/>
      <name val="Script MT Bold"/>
      <family val="4"/>
    </font>
    <font>
      <b/>
      <sz val="14"/>
      <name val="Algerian"/>
      <family val="5"/>
    </font>
    <font>
      <b/>
      <sz val="20"/>
      <name val="Algerian"/>
      <family val="5"/>
    </font>
    <font>
      <b/>
      <sz val="20"/>
      <name val="Script MT Bold"/>
      <family val="4"/>
    </font>
    <font>
      <b/>
      <sz val="12"/>
      <color theme="1"/>
      <name val="Script MT Bold"/>
      <family val="4"/>
    </font>
    <font>
      <b/>
      <sz val="10"/>
      <color theme="1"/>
      <name val="Algerian"/>
      <family val="5"/>
    </font>
    <font>
      <b/>
      <sz val="15"/>
      <color theme="1"/>
      <name val="Script MT Bold"/>
      <family val="4"/>
    </font>
    <font>
      <b/>
      <sz val="12"/>
      <color theme="1"/>
      <name val="Algerian"/>
      <family val="5"/>
    </font>
    <font>
      <b/>
      <sz val="14"/>
      <color theme="1"/>
      <name val="Algerian"/>
      <family val="5"/>
    </font>
    <font>
      <sz val="11"/>
      <color theme="1"/>
      <name val="Algerian"/>
      <family val="5"/>
    </font>
    <font>
      <sz val="11"/>
      <color theme="1"/>
      <name val="Script MT Bold"/>
      <family val="4"/>
    </font>
    <font>
      <sz val="14"/>
      <color theme="1"/>
      <name val="Script MT Bold"/>
      <family val="4"/>
    </font>
    <font>
      <b/>
      <sz val="18"/>
      <color theme="1"/>
      <name val="Script MT Bold"/>
      <family val="4"/>
    </font>
  </fonts>
  <fills count="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0" fillId="0" borderId="0" xfId="0" applyBorder="1"/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14" fontId="20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/>
    </xf>
    <xf numFmtId="1" fontId="26" fillId="0" borderId="1" xfId="0" applyNumberFormat="1" applyFont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1" fontId="27" fillId="0" borderId="1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19" fillId="0" borderId="2" xfId="0" applyFont="1" applyFill="1" applyBorder="1" applyAlignment="1">
      <alignment horizontal="left" vertical="center"/>
    </xf>
    <xf numFmtId="0" fontId="19" fillId="0" borderId="3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left" vertical="center"/>
    </xf>
    <xf numFmtId="0" fontId="17" fillId="0" borderId="2" xfId="0" applyFont="1" applyBorder="1" applyAlignment="1">
      <alignment horizontal="right" vertical="center" wrapText="1"/>
    </xf>
    <xf numFmtId="0" fontId="17" fillId="0" borderId="4" xfId="0" applyFont="1" applyBorder="1" applyAlignment="1">
      <alignment horizontal="right" vertical="center" wrapText="1"/>
    </xf>
    <xf numFmtId="0" fontId="16" fillId="0" borderId="2" xfId="0" applyFont="1" applyBorder="1" applyAlignment="1">
      <alignment horizontal="right" vertical="center" wrapText="1"/>
    </xf>
    <xf numFmtId="0" fontId="16" fillId="0" borderId="4" xfId="0" applyFont="1" applyBorder="1" applyAlignment="1">
      <alignment horizontal="righ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14" fontId="18" fillId="0" borderId="2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 indent="1"/>
    </xf>
    <xf numFmtId="0" fontId="10" fillId="0" borderId="3" xfId="0" applyFont="1" applyBorder="1" applyAlignment="1">
      <alignment horizontal="left" vertical="center" wrapText="1" indent="1"/>
    </xf>
    <xf numFmtId="0" fontId="10" fillId="0" borderId="4" xfId="0" applyFont="1" applyBorder="1" applyAlignment="1">
      <alignment horizontal="left" vertical="center" wrapText="1" indent="1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2" fontId="19" fillId="0" borderId="2" xfId="0" applyNumberFormat="1" applyFont="1" applyFill="1" applyBorder="1" applyAlignment="1">
      <alignment horizontal="left" vertical="center"/>
    </xf>
    <xf numFmtId="2" fontId="19" fillId="0" borderId="4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9900"/>
      <color rgb="FFC966EC"/>
      <color rgb="FF78149B"/>
      <color rgb="FF6AA343"/>
      <color rgb="FF75B44A"/>
      <color rgb="FF00487E"/>
      <color rgb="FF669E40"/>
      <color rgb="FFD58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accent5">
                    <a:lumMod val="75000"/>
                  </a:schemeClr>
                </a:solidFill>
                <a:latin typeface="Algerian" panose="04020705040A02060702" pitchFamily="82" charset="0"/>
              </a:rPr>
              <a:t>Análisis y puesta en común</a:t>
            </a:r>
          </a:p>
        </c:rich>
      </c:tx>
      <c:layout>
        <c:manualLayout>
          <c:xMode val="edge"/>
          <c:yMode val="edge"/>
          <c:x val="0.29409878831893588"/>
          <c:y val="4.43081117927743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'Puesta-común'!$B$3:$B$16</c:f>
              <c:strCache>
                <c:ptCount val="14"/>
                <c:pt idx="0">
                  <c:v>Mejora del aprendizaje</c:v>
                </c:pt>
                <c:pt idx="1">
                  <c:v>Funcionamiento de las expediciones</c:v>
                </c:pt>
                <c:pt idx="2">
                  <c:v>Mejora de la convivencia</c:v>
                </c:pt>
                <c:pt idx="3">
                  <c:v>Sistema de elección de capitán</c:v>
                </c:pt>
                <c:pt idx="4">
                  <c:v>Sistema de cambio de capitán</c:v>
                </c:pt>
                <c:pt idx="5">
                  <c:v>Batallas por los territorios</c:v>
                </c:pt>
                <c:pt idx="6">
                  <c:v>Sistema de créditos</c:v>
                </c:pt>
                <c:pt idx="7">
                  <c:v>Organización de la competición</c:v>
                </c:pt>
                <c:pt idx="8">
                  <c:v>Satisfacción con el cargo</c:v>
                </c:pt>
                <c:pt idx="9">
                  <c:v>Mejora de la motivación</c:v>
                </c:pt>
                <c:pt idx="10">
                  <c:v>Trabajos de diseño</c:v>
                </c:pt>
                <c:pt idx="11">
                  <c:v>Equidad en la competición</c:v>
                </c:pt>
                <c:pt idx="12">
                  <c:v>Sentimiento de integración</c:v>
                </c:pt>
                <c:pt idx="13">
                  <c:v>Valoración global</c:v>
                </c:pt>
              </c:strCache>
            </c:strRef>
          </c:cat>
          <c:val>
            <c:numRef>
              <c:f>'Puesta-común'!$I$3:$I$16</c:f>
              <c:numCache>
                <c:formatCode>0.00</c:formatCode>
                <c:ptCount val="14"/>
                <c:pt idx="0">
                  <c:v>6.5</c:v>
                </c:pt>
                <c:pt idx="1">
                  <c:v>6.7658730158730158</c:v>
                </c:pt>
                <c:pt idx="2">
                  <c:v>6.5</c:v>
                </c:pt>
                <c:pt idx="3">
                  <c:v>6.2</c:v>
                </c:pt>
                <c:pt idx="4">
                  <c:v>5</c:v>
                </c:pt>
                <c:pt idx="5">
                  <c:v>8.1</c:v>
                </c:pt>
                <c:pt idx="6">
                  <c:v>6.1</c:v>
                </c:pt>
                <c:pt idx="7">
                  <c:v>6.2</c:v>
                </c:pt>
                <c:pt idx="8">
                  <c:v>4.5999999999999996</c:v>
                </c:pt>
                <c:pt idx="9">
                  <c:v>8.9</c:v>
                </c:pt>
                <c:pt idx="10">
                  <c:v>8.4782608695652169</c:v>
                </c:pt>
                <c:pt idx="11">
                  <c:v>7.7</c:v>
                </c:pt>
                <c:pt idx="12">
                  <c:v>9.5</c:v>
                </c:pt>
                <c:pt idx="13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4-4201-A9D1-9BA21C3B2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2361112"/>
        <c:axId val="462370296"/>
        <c:axId val="0"/>
      </c:bar3DChart>
      <c:catAx>
        <c:axId val="462361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Script MT Bold" panose="03040602040607080904" pitchFamily="66" charset="0"/>
                <a:ea typeface="+mn-ea"/>
                <a:cs typeface="+mn-cs"/>
              </a:defRPr>
            </a:pPr>
            <a:endParaRPr lang="es-ES"/>
          </a:p>
        </c:txPr>
        <c:crossAx val="462370296"/>
        <c:crosses val="autoZero"/>
        <c:auto val="1"/>
        <c:lblAlgn val="ctr"/>
        <c:lblOffset val="100"/>
        <c:noMultiLvlLbl val="0"/>
      </c:catAx>
      <c:valAx>
        <c:axId val="462370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Script MT Bold" panose="03040602040607080904" pitchFamily="66" charset="0"/>
                <a:ea typeface="+mn-ea"/>
                <a:cs typeface="+mn-cs"/>
              </a:defRPr>
            </a:pPr>
            <a:endParaRPr lang="es-ES"/>
          </a:p>
        </c:txPr>
        <c:crossAx val="46236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lgerian" panose="04020705040A02060702" pitchFamily="82" charset="0"/>
                <a:ea typeface="+mn-ea"/>
                <a:cs typeface="+mn-cs"/>
              </a:defRPr>
            </a:pPr>
            <a:r>
              <a:rPr lang="es-ES" sz="1600">
                <a:latin typeface="Algerian" panose="04020705040A02060702" pitchFamily="82" charset="0"/>
              </a:rPr>
              <a:t>Análisis de resultados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lgerian" panose="04020705040A02060702" pitchFamily="82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Análisis!$A$2:$A$11</c:f>
              <c:strCache>
                <c:ptCount val="10"/>
                <c:pt idx="0">
                  <c:v>Aprendizaje</c:v>
                </c:pt>
                <c:pt idx="1">
                  <c:v>Convivencia</c:v>
                </c:pt>
                <c:pt idx="2">
                  <c:v>Motivación</c:v>
                </c:pt>
                <c:pt idx="3">
                  <c:v>Expediciones</c:v>
                </c:pt>
                <c:pt idx="4">
                  <c:v>Sistema de cargos</c:v>
                </c:pt>
                <c:pt idx="5">
                  <c:v>Desarrollo actividad</c:v>
                </c:pt>
                <c:pt idx="6">
                  <c:v>Diseños</c:v>
                </c:pt>
                <c:pt idx="7">
                  <c:v>Integración</c:v>
                </c:pt>
                <c:pt idx="8">
                  <c:v>Equidad</c:v>
                </c:pt>
                <c:pt idx="9">
                  <c:v>Global</c:v>
                </c:pt>
              </c:strCache>
            </c:strRef>
          </c:cat>
          <c:val>
            <c:numRef>
              <c:f>Análisis!$B$2:$B$11</c:f>
              <c:numCache>
                <c:formatCode>0.00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9.5</c:v>
                </c:pt>
                <c:pt idx="3">
                  <c:v>7.5</c:v>
                </c:pt>
                <c:pt idx="4">
                  <c:v>7.25</c:v>
                </c:pt>
                <c:pt idx="5">
                  <c:v>9.25</c:v>
                </c:pt>
                <c:pt idx="6">
                  <c:v>7.5</c:v>
                </c:pt>
                <c:pt idx="7">
                  <c:v>9</c:v>
                </c:pt>
                <c:pt idx="8">
                  <c:v>8</c:v>
                </c:pt>
                <c:pt idx="9">
                  <c:v>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F-416A-B064-CA26F9575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35160"/>
        <c:axId val="188138768"/>
      </c:radarChart>
      <c:catAx>
        <c:axId val="18813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cript MT Bold" panose="03040602040607080904" pitchFamily="66" charset="0"/>
                <a:ea typeface="+mn-ea"/>
                <a:cs typeface="+mn-cs"/>
              </a:defRPr>
            </a:pPr>
            <a:endParaRPr lang="es-ES"/>
          </a:p>
        </c:txPr>
        <c:crossAx val="188138768"/>
        <c:crosses val="autoZero"/>
        <c:auto val="1"/>
        <c:lblAlgn val="ctr"/>
        <c:lblOffset val="100"/>
        <c:noMultiLvlLbl val="0"/>
      </c:catAx>
      <c:valAx>
        <c:axId val="18813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35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microsoft.com/office/2007/relationships/hdphoto" Target="../media/hdphoto3.wdp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microsoft.com/office/2007/relationships/hdphoto" Target="../media/hdphoto3.wdp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5" Type="http://schemas.microsoft.com/office/2007/relationships/hdphoto" Target="../media/hdphoto3.wdp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1111617</xdr:colOff>
      <xdr:row>0</xdr:row>
      <xdr:rowOff>0</xdr:rowOff>
    </xdr:from>
    <xdr:to>
      <xdr:col>6</xdr:col>
      <xdr:colOff>1621571</xdr:colOff>
      <xdr:row>1</xdr:row>
      <xdr:rowOff>512583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617" y="0"/>
          <a:ext cx="509954" cy="5125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509954</xdr:colOff>
      <xdr:row>1</xdr:row>
      <xdr:rowOff>512583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0"/>
          <a:ext cx="509954" cy="512583"/>
        </a:xfrm>
        <a:prstGeom prst="rect">
          <a:avLst/>
        </a:prstGeom>
      </xdr:spPr>
    </xdr:pic>
    <xdr:clientData/>
  </xdr:twoCellAnchor>
  <xdr:twoCellAnchor editAs="oneCell">
    <xdr:from>
      <xdr:col>3</xdr:col>
      <xdr:colOff>121987</xdr:colOff>
      <xdr:row>2</xdr:row>
      <xdr:rowOff>1112</xdr:rowOff>
    </xdr:from>
    <xdr:to>
      <xdr:col>3</xdr:col>
      <xdr:colOff>677926</xdr:colOff>
      <xdr:row>2</xdr:row>
      <xdr:rowOff>557051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731" l="2957" r="93011">
                      <a14:backgroundMark x1="55108" y1="1882" x2="68280" y2="1075"/>
                      <a14:backgroundMark x1="69086" y1="9946" x2="70968" y2="7796"/>
                      <a14:backgroundMark x1="61559" y1="8333" x2="62903" y2="6720"/>
                      <a14:backgroundMark x1="54032" y1="5645" x2="54032" y2="4839"/>
                      <a14:backgroundMark x1="50000" y1="6183" x2="50000" y2="61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73" y="523626"/>
          <a:ext cx="555939" cy="5559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97146</xdr:colOff>
      <xdr:row>4</xdr:row>
      <xdr:rowOff>146249</xdr:rowOff>
    </xdr:from>
    <xdr:ext cx="343988" cy="343988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26" y="1837889"/>
          <a:ext cx="343988" cy="343988"/>
        </a:xfrm>
        <a:prstGeom prst="rect">
          <a:avLst/>
        </a:prstGeom>
      </xdr:spPr>
    </xdr:pic>
    <xdr:clientData/>
  </xdr:oneCellAnchor>
  <xdr:oneCellAnchor>
    <xdr:from>
      <xdr:col>3</xdr:col>
      <xdr:colOff>64265</xdr:colOff>
      <xdr:row>4</xdr:row>
      <xdr:rowOff>184682</xdr:rowOff>
    </xdr:from>
    <xdr:ext cx="365760" cy="277978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205" y="1876322"/>
          <a:ext cx="365760" cy="277978"/>
        </a:xfrm>
        <a:prstGeom prst="rect">
          <a:avLst/>
        </a:prstGeom>
      </xdr:spPr>
    </xdr:pic>
    <xdr:clientData/>
  </xdr:oneCellAnchor>
  <xdr:oneCellAnchor>
    <xdr:from>
      <xdr:col>7</xdr:col>
      <xdr:colOff>102711</xdr:colOff>
      <xdr:row>4</xdr:row>
      <xdr:rowOff>156759</xdr:rowOff>
    </xdr:from>
    <xdr:ext cx="343988" cy="343988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571" y="1848399"/>
          <a:ext cx="343988" cy="343988"/>
        </a:xfrm>
        <a:prstGeom prst="rect">
          <a:avLst/>
        </a:prstGeom>
      </xdr:spPr>
    </xdr:pic>
    <xdr:clientData/>
  </xdr:oneCellAnchor>
  <xdr:oneCellAnchor>
    <xdr:from>
      <xdr:col>8</xdr:col>
      <xdr:colOff>68387</xdr:colOff>
      <xdr:row>4</xdr:row>
      <xdr:rowOff>178525</xdr:rowOff>
    </xdr:from>
    <xdr:ext cx="365760" cy="277978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307" y="1870165"/>
          <a:ext cx="365760" cy="277978"/>
        </a:xfrm>
        <a:prstGeom prst="rect">
          <a:avLst/>
        </a:prstGeom>
      </xdr:spPr>
    </xdr:pic>
    <xdr:clientData/>
  </xdr:oneCellAnchor>
  <xdr:twoCellAnchor editAs="oneCell">
    <xdr:from>
      <xdr:col>9</xdr:col>
      <xdr:colOff>213297</xdr:colOff>
      <xdr:row>0</xdr:row>
      <xdr:rowOff>0</xdr:rowOff>
    </xdr:from>
    <xdr:to>
      <xdr:col>9</xdr:col>
      <xdr:colOff>723251</xdr:colOff>
      <xdr:row>1</xdr:row>
      <xdr:rowOff>512583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277" y="0"/>
          <a:ext cx="509954" cy="512583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0</xdr:row>
      <xdr:rowOff>0</xdr:rowOff>
    </xdr:from>
    <xdr:to>
      <xdr:col>1</xdr:col>
      <xdr:colOff>542612</xdr:colOff>
      <xdr:row>1</xdr:row>
      <xdr:rowOff>512583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4" y="0"/>
          <a:ext cx="509954" cy="512583"/>
        </a:xfrm>
        <a:prstGeom prst="rect">
          <a:avLst/>
        </a:prstGeom>
      </xdr:spPr>
    </xdr:pic>
    <xdr:clientData/>
  </xdr:twoCellAnchor>
  <xdr:twoCellAnchor editAs="oneCell">
    <xdr:from>
      <xdr:col>5</xdr:col>
      <xdr:colOff>623609</xdr:colOff>
      <xdr:row>2</xdr:row>
      <xdr:rowOff>525284</xdr:rowOff>
    </xdr:from>
    <xdr:to>
      <xdr:col>5</xdr:col>
      <xdr:colOff>1228725</xdr:colOff>
      <xdr:row>3</xdr:row>
      <xdr:rowOff>548673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897" y="1044397"/>
          <a:ext cx="605116" cy="6091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1111617</xdr:colOff>
      <xdr:row>0</xdr:row>
      <xdr:rowOff>0</xdr:rowOff>
    </xdr:from>
    <xdr:to>
      <xdr:col>6</xdr:col>
      <xdr:colOff>1621571</xdr:colOff>
      <xdr:row>1</xdr:row>
      <xdr:rowOff>512583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617" y="0"/>
          <a:ext cx="509954" cy="512583"/>
        </a:xfrm>
        <a:prstGeom prst="rect">
          <a:avLst/>
        </a:prstGeom>
      </xdr:spPr>
    </xdr:pic>
    <xdr:clientData/>
  </xdr:twoCellAnchor>
  <xdr:twoCellAnchor editAs="oneCell">
    <xdr:from>
      <xdr:col>1</xdr:col>
      <xdr:colOff>35860</xdr:colOff>
      <xdr:row>0</xdr:row>
      <xdr:rowOff>0</xdr:rowOff>
    </xdr:from>
    <xdr:to>
      <xdr:col>1</xdr:col>
      <xdr:colOff>545814</xdr:colOff>
      <xdr:row>1</xdr:row>
      <xdr:rowOff>512583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5" y="0"/>
          <a:ext cx="509954" cy="512583"/>
        </a:xfrm>
        <a:prstGeom prst="rect">
          <a:avLst/>
        </a:prstGeom>
      </xdr:spPr>
    </xdr:pic>
    <xdr:clientData/>
  </xdr:twoCellAnchor>
  <xdr:twoCellAnchor editAs="oneCell">
    <xdr:from>
      <xdr:col>2</xdr:col>
      <xdr:colOff>41008</xdr:colOff>
      <xdr:row>7</xdr:row>
      <xdr:rowOff>24164</xdr:rowOff>
    </xdr:from>
    <xdr:to>
      <xdr:col>2</xdr:col>
      <xdr:colOff>724311</xdr:colOff>
      <xdr:row>7</xdr:row>
      <xdr:rowOff>708164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7031" r="9863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68" y="3765584"/>
          <a:ext cx="683303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73389</xdr:colOff>
      <xdr:row>8</xdr:row>
      <xdr:rowOff>23918</xdr:rowOff>
    </xdr:from>
    <xdr:to>
      <xdr:col>2</xdr:col>
      <xdr:colOff>752889</xdr:colOff>
      <xdr:row>8</xdr:row>
      <xdr:rowOff>707918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465" b="99512" l="0" r="98926">
                      <a14:foregroundMark x1="10449" y1="8105" x2="17871" y2="13965"/>
                      <a14:foregroundMark x1="88867" y1="8301" x2="82227" y2="12988"/>
                      <a14:foregroundMark x1="85352" y1="11133" x2="79688" y2="14453"/>
                      <a14:foregroundMark x1="49023" y1="2637" x2="49023" y2="26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949" y="4481618"/>
          <a:ext cx="679500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55899</xdr:colOff>
      <xdr:row>5</xdr:row>
      <xdr:rowOff>26276</xdr:rowOff>
    </xdr:from>
    <xdr:to>
      <xdr:col>2</xdr:col>
      <xdr:colOff>739899</xdr:colOff>
      <xdr:row>5</xdr:row>
      <xdr:rowOff>710276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459" y="2335136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55899</xdr:colOff>
      <xdr:row>6</xdr:row>
      <xdr:rowOff>0</xdr:rowOff>
    </xdr:from>
    <xdr:to>
      <xdr:col>2</xdr:col>
      <xdr:colOff>739899</xdr:colOff>
      <xdr:row>6</xdr:row>
      <xdr:rowOff>684000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459" y="3025140"/>
          <a:ext cx="684000" cy="68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1137231</xdr:colOff>
      <xdr:row>0</xdr:row>
      <xdr:rowOff>0</xdr:rowOff>
    </xdr:from>
    <xdr:to>
      <xdr:col>6</xdr:col>
      <xdr:colOff>1713674</xdr:colOff>
      <xdr:row>1</xdr:row>
      <xdr:rowOff>512583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160" y="0"/>
          <a:ext cx="576443" cy="512583"/>
        </a:xfrm>
        <a:prstGeom prst="rect">
          <a:avLst/>
        </a:prstGeom>
      </xdr:spPr>
    </xdr:pic>
    <xdr:clientData/>
  </xdr:twoCellAnchor>
  <xdr:twoCellAnchor editAs="oneCell">
    <xdr:from>
      <xdr:col>1</xdr:col>
      <xdr:colOff>26895</xdr:colOff>
      <xdr:row>0</xdr:row>
      <xdr:rowOff>0</xdr:rowOff>
    </xdr:from>
    <xdr:to>
      <xdr:col>1</xdr:col>
      <xdr:colOff>536849</xdr:colOff>
      <xdr:row>1</xdr:row>
      <xdr:rowOff>512583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60" y="0"/>
          <a:ext cx="509954" cy="512583"/>
        </a:xfrm>
        <a:prstGeom prst="rect">
          <a:avLst/>
        </a:prstGeom>
      </xdr:spPr>
    </xdr:pic>
    <xdr:clientData/>
  </xdr:twoCellAnchor>
  <xdr:twoCellAnchor editAs="oneCell">
    <xdr:from>
      <xdr:col>2</xdr:col>
      <xdr:colOff>38149</xdr:colOff>
      <xdr:row>7</xdr:row>
      <xdr:rowOff>24164</xdr:rowOff>
    </xdr:from>
    <xdr:to>
      <xdr:col>2</xdr:col>
      <xdr:colOff>721452</xdr:colOff>
      <xdr:row>7</xdr:row>
      <xdr:rowOff>708164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7031" r="9863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709" y="3765584"/>
          <a:ext cx="683303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78150</xdr:colOff>
      <xdr:row>8</xdr:row>
      <xdr:rowOff>23918</xdr:rowOff>
    </xdr:from>
    <xdr:to>
      <xdr:col>3</xdr:col>
      <xdr:colOff>2276</xdr:colOff>
      <xdr:row>8</xdr:row>
      <xdr:rowOff>707918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465" b="99512" l="0" r="98926">
                      <a14:foregroundMark x1="10449" y1="8105" x2="17871" y2="13965"/>
                      <a14:foregroundMark x1="88867" y1="8301" x2="82227" y2="12988"/>
                      <a14:foregroundMark x1="85352" y1="11133" x2="79688" y2="14453"/>
                      <a14:foregroundMark x1="49023" y1="2637" x2="49023" y2="26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710" y="4481618"/>
          <a:ext cx="679500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62752</xdr:colOff>
      <xdr:row>5</xdr:row>
      <xdr:rowOff>26894</xdr:rowOff>
    </xdr:from>
    <xdr:to>
      <xdr:col>2</xdr:col>
      <xdr:colOff>746752</xdr:colOff>
      <xdr:row>5</xdr:row>
      <xdr:rowOff>710894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105" y="2330823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62752</xdr:colOff>
      <xdr:row>5</xdr:row>
      <xdr:rowOff>716898</xdr:rowOff>
    </xdr:from>
    <xdr:to>
      <xdr:col>2</xdr:col>
      <xdr:colOff>746752</xdr:colOff>
      <xdr:row>6</xdr:row>
      <xdr:rowOff>683721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105" y="3020827"/>
          <a:ext cx="684000" cy="68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286880</xdr:colOff>
      <xdr:row>0</xdr:row>
      <xdr:rowOff>0</xdr:rowOff>
    </xdr:from>
    <xdr:to>
      <xdr:col>10</xdr:col>
      <xdr:colOff>863323</xdr:colOff>
      <xdr:row>1</xdr:row>
      <xdr:rowOff>512583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174" y="0"/>
          <a:ext cx="576443" cy="512583"/>
        </a:xfrm>
        <a:prstGeom prst="rect">
          <a:avLst/>
        </a:prstGeom>
      </xdr:spPr>
    </xdr:pic>
    <xdr:clientData/>
  </xdr:twoCellAnchor>
  <xdr:twoCellAnchor editAs="oneCell">
    <xdr:from>
      <xdr:col>1</xdr:col>
      <xdr:colOff>26895</xdr:colOff>
      <xdr:row>0</xdr:row>
      <xdr:rowOff>0</xdr:rowOff>
    </xdr:from>
    <xdr:to>
      <xdr:col>1</xdr:col>
      <xdr:colOff>536849</xdr:colOff>
      <xdr:row>1</xdr:row>
      <xdr:rowOff>512583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60" y="0"/>
          <a:ext cx="509954" cy="512583"/>
        </a:xfrm>
        <a:prstGeom prst="rect">
          <a:avLst/>
        </a:prstGeom>
      </xdr:spPr>
    </xdr:pic>
    <xdr:clientData/>
  </xdr:twoCellAnchor>
  <xdr:twoCellAnchor editAs="oneCell">
    <xdr:from>
      <xdr:col>1</xdr:col>
      <xdr:colOff>1194596</xdr:colOff>
      <xdr:row>5</xdr:row>
      <xdr:rowOff>51058</xdr:rowOff>
    </xdr:from>
    <xdr:to>
      <xdr:col>3</xdr:col>
      <xdr:colOff>31797</xdr:colOff>
      <xdr:row>5</xdr:row>
      <xdr:rowOff>951058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7031" r="9863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961" y="3457646"/>
          <a:ext cx="899083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1216667</xdr:colOff>
      <xdr:row>6</xdr:row>
      <xdr:rowOff>14953</xdr:rowOff>
    </xdr:from>
    <xdr:to>
      <xdr:col>3</xdr:col>
      <xdr:colOff>92969</xdr:colOff>
      <xdr:row>6</xdr:row>
      <xdr:rowOff>914953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465" b="99512" l="0" r="98926">
                      <a14:foregroundMark x1="10449" y1="8105" x2="17871" y2="13965"/>
                      <a14:foregroundMark x1="88867" y1="8301" x2="82227" y2="12988"/>
                      <a14:foregroundMark x1="85352" y1="11133" x2="79688" y2="14453"/>
                      <a14:foregroundMark x1="49023" y1="2637" x2="49023" y2="26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032" y="4497306"/>
          <a:ext cx="938184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1200237</xdr:colOff>
      <xdr:row>3</xdr:row>
      <xdr:rowOff>83440</xdr:rowOff>
    </xdr:from>
    <xdr:to>
      <xdr:col>3</xdr:col>
      <xdr:colOff>38355</xdr:colOff>
      <xdr:row>3</xdr:row>
      <xdr:rowOff>983440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602" y="133849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1200236</xdr:colOff>
      <xdr:row>4</xdr:row>
      <xdr:rowOff>54475</xdr:rowOff>
    </xdr:from>
    <xdr:to>
      <xdr:col>3</xdr:col>
      <xdr:colOff>36815</xdr:colOff>
      <xdr:row>4</xdr:row>
      <xdr:rowOff>954475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601" y="2385299"/>
          <a:ext cx="898461" cy="9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121999</xdr:colOff>
      <xdr:row>1</xdr:row>
      <xdr:rowOff>15591</xdr:rowOff>
    </xdr:from>
    <xdr:to>
      <xdr:col>2</xdr:col>
      <xdr:colOff>711721</xdr:colOff>
      <xdr:row>2</xdr:row>
      <xdr:rowOff>18631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281" y="15591"/>
          <a:ext cx="589722" cy="585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121999</xdr:colOff>
      <xdr:row>1</xdr:row>
      <xdr:rowOff>15591</xdr:rowOff>
    </xdr:from>
    <xdr:to>
      <xdr:col>2</xdr:col>
      <xdr:colOff>711721</xdr:colOff>
      <xdr:row>2</xdr:row>
      <xdr:rowOff>18631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419" y="15591"/>
          <a:ext cx="589722" cy="5897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18</xdr:row>
      <xdr:rowOff>99060</xdr:rowOff>
    </xdr:from>
    <xdr:to>
      <xdr:col>8</xdr:col>
      <xdr:colOff>746760</xdr:colOff>
      <xdr:row>38</xdr:row>
      <xdr:rowOff>7620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12</xdr:row>
      <xdr:rowOff>45720</xdr:rowOff>
    </xdr:from>
    <xdr:to>
      <xdr:col>2</xdr:col>
      <xdr:colOff>3375660</xdr:colOff>
      <xdr:row>34</xdr:row>
      <xdr:rowOff>87630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view="pageLayout" topLeftCell="A2" zoomScale="70" zoomScaleNormal="115" zoomScalePageLayoutView="70" workbookViewId="0">
      <selection activeCell="E9" sqref="E9"/>
    </sheetView>
  </sheetViews>
  <sheetFormatPr baseColWidth="10" defaultColWidth="11.5546875" defaultRowHeight="14.4" x14ac:dyDescent="0.3"/>
  <cols>
    <col min="1" max="1" width="2.21875" customWidth="1"/>
    <col min="2" max="2" width="17.88671875" customWidth="1"/>
    <col min="3" max="6" width="11" customWidth="1"/>
    <col min="7" max="7" width="24.33203125" customWidth="1"/>
  </cols>
  <sheetData>
    <row r="1" spans="1:7" ht="13.8" hidden="1" customHeight="1" x14ac:dyDescent="0.3"/>
    <row r="2" spans="1:7" ht="40.799999999999997" customHeight="1" x14ac:dyDescent="0.3">
      <c r="A2" s="5"/>
      <c r="B2" s="33" t="s">
        <v>74</v>
      </c>
      <c r="C2" s="33"/>
      <c r="D2" s="33"/>
      <c r="E2" s="33"/>
      <c r="F2" s="33"/>
      <c r="G2" s="33"/>
    </row>
    <row r="3" spans="1:7" ht="46.2" customHeight="1" x14ac:dyDescent="0.3">
      <c r="A3" s="5"/>
      <c r="B3" s="37" t="s">
        <v>83</v>
      </c>
      <c r="C3" s="38"/>
      <c r="D3" s="12"/>
      <c r="E3" s="41" t="s">
        <v>86</v>
      </c>
      <c r="F3" s="42"/>
      <c r="G3" s="43"/>
    </row>
    <row r="4" spans="1:7" ht="46.2" customHeight="1" x14ac:dyDescent="0.3">
      <c r="B4" s="37" t="s">
        <v>84</v>
      </c>
      <c r="C4" s="38"/>
      <c r="D4" s="44">
        <v>54857</v>
      </c>
      <c r="E4" s="42"/>
      <c r="F4" s="42"/>
      <c r="G4" s="43"/>
    </row>
    <row r="5" spans="1:7" ht="46.2" customHeight="1" x14ac:dyDescent="0.3">
      <c r="B5" s="39" t="s">
        <v>85</v>
      </c>
      <c r="C5" s="40"/>
      <c r="D5" s="41" t="s">
        <v>68</v>
      </c>
      <c r="E5" s="42"/>
      <c r="F5" s="42"/>
      <c r="G5" s="43"/>
    </row>
    <row r="6" spans="1:7" ht="48.6" customHeight="1" x14ac:dyDescent="0.3">
      <c r="B6" s="11" t="s">
        <v>75</v>
      </c>
      <c r="C6" s="11" t="s">
        <v>88</v>
      </c>
      <c r="D6" s="11" t="s">
        <v>89</v>
      </c>
      <c r="E6" s="11" t="s">
        <v>90</v>
      </c>
      <c r="F6" s="11" t="s">
        <v>76</v>
      </c>
      <c r="G6" s="11" t="s">
        <v>56</v>
      </c>
    </row>
    <row r="7" spans="1:7" ht="49.5" customHeight="1" x14ac:dyDescent="0.3">
      <c r="B7" s="7" t="s">
        <v>68</v>
      </c>
      <c r="C7" s="15">
        <v>4</v>
      </c>
      <c r="D7" s="15">
        <v>3</v>
      </c>
      <c r="E7" s="14">
        <v>2.4500000000000002</v>
      </c>
      <c r="F7" s="14">
        <f>C7+D7+E7</f>
        <v>9.4499999999999993</v>
      </c>
      <c r="G7" s="13"/>
    </row>
    <row r="8" spans="1:7" ht="49.5" customHeight="1" x14ac:dyDescent="0.3">
      <c r="B8" s="7" t="s">
        <v>70</v>
      </c>
      <c r="C8" s="15">
        <v>4</v>
      </c>
      <c r="D8" s="15">
        <v>3</v>
      </c>
      <c r="E8" s="14">
        <v>2.4</v>
      </c>
      <c r="F8" s="14">
        <f t="shared" ref="F8:F14" si="0">C8+D8+E8</f>
        <v>9.4</v>
      </c>
      <c r="G8" s="13"/>
    </row>
    <row r="9" spans="1:7" ht="49.5" customHeight="1" x14ac:dyDescent="0.3">
      <c r="B9" s="7" t="s">
        <v>77</v>
      </c>
      <c r="C9" s="15">
        <v>3</v>
      </c>
      <c r="D9" s="15">
        <v>1</v>
      </c>
      <c r="E9" s="14">
        <v>0.52</v>
      </c>
      <c r="F9" s="14">
        <f t="shared" si="0"/>
        <v>4.5199999999999996</v>
      </c>
      <c r="G9" s="13"/>
    </row>
    <row r="10" spans="1:7" ht="49.5" customHeight="1" x14ac:dyDescent="0.3">
      <c r="B10" s="7" t="s">
        <v>78</v>
      </c>
      <c r="C10" s="15">
        <v>2</v>
      </c>
      <c r="D10" s="15">
        <v>1</v>
      </c>
      <c r="E10" s="14">
        <v>2.95</v>
      </c>
      <c r="F10" s="14">
        <f t="shared" si="0"/>
        <v>5.95</v>
      </c>
      <c r="G10" s="13"/>
    </row>
    <row r="11" spans="1:7" ht="49.5" customHeight="1" x14ac:dyDescent="0.3">
      <c r="B11" s="7" t="s">
        <v>79</v>
      </c>
      <c r="C11" s="15">
        <v>2</v>
      </c>
      <c r="D11" s="15">
        <v>0</v>
      </c>
      <c r="E11" s="14">
        <v>1.01</v>
      </c>
      <c r="F11" s="14">
        <f t="shared" si="0"/>
        <v>3.01</v>
      </c>
      <c r="G11" s="13"/>
    </row>
    <row r="12" spans="1:7" ht="49.5" customHeight="1" x14ac:dyDescent="0.3">
      <c r="B12" s="7" t="s">
        <v>80</v>
      </c>
      <c r="C12" s="15">
        <v>1</v>
      </c>
      <c r="D12" s="15">
        <v>0</v>
      </c>
      <c r="E12" s="14">
        <v>2.0499999999999998</v>
      </c>
      <c r="F12" s="14">
        <f t="shared" si="0"/>
        <v>3.05</v>
      </c>
      <c r="G12" s="13"/>
    </row>
    <row r="13" spans="1:7" ht="49.5" customHeight="1" x14ac:dyDescent="0.3">
      <c r="B13" s="7" t="s">
        <v>81</v>
      </c>
      <c r="C13" s="15">
        <v>0</v>
      </c>
      <c r="D13" s="15">
        <v>0</v>
      </c>
      <c r="E13" s="14">
        <v>1.5</v>
      </c>
      <c r="F13" s="14">
        <f t="shared" si="0"/>
        <v>1.5</v>
      </c>
      <c r="G13" s="13"/>
    </row>
    <row r="14" spans="1:7" ht="49.5" customHeight="1" x14ac:dyDescent="0.3">
      <c r="B14" s="7" t="s">
        <v>82</v>
      </c>
      <c r="C14" s="15">
        <v>2</v>
      </c>
      <c r="D14" s="15">
        <v>0</v>
      </c>
      <c r="E14" s="14">
        <v>2.36</v>
      </c>
      <c r="F14" s="14">
        <f t="shared" si="0"/>
        <v>4.3599999999999994</v>
      </c>
      <c r="G14" s="13"/>
    </row>
    <row r="15" spans="1:7" ht="49.5" customHeight="1" x14ac:dyDescent="0.3">
      <c r="B15" s="7" t="s">
        <v>60</v>
      </c>
      <c r="C15" s="34" t="s">
        <v>87</v>
      </c>
      <c r="D15" s="35"/>
      <c r="E15" s="35"/>
      <c r="F15" s="35"/>
      <c r="G15" s="36"/>
    </row>
  </sheetData>
  <mergeCells count="8">
    <mergeCell ref="B2:G2"/>
    <mergeCell ref="C15:G15"/>
    <mergeCell ref="B3:C3"/>
    <mergeCell ref="B4:C4"/>
    <mergeCell ref="B5:C5"/>
    <mergeCell ref="E3:G3"/>
    <mergeCell ref="D4:G4"/>
    <mergeCell ref="D5:G5"/>
  </mergeCells>
  <pageMargins left="0.6376811594202898" right="0.51181102362204722" top="0.74803149606299213" bottom="0.74803149606299213" header="0.31496062992125984" footer="0.31496062992125984"/>
  <pageSetup paperSize="9" orientation="portrait" horizontalDpi="90" verticalDpi="90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view="pageLayout" topLeftCell="A2" zoomScale="85" zoomScaleNormal="115" zoomScalePageLayoutView="85" workbookViewId="0">
      <selection activeCell="E6" sqref="E6:G6"/>
    </sheetView>
  </sheetViews>
  <sheetFormatPr baseColWidth="10" defaultColWidth="11.5546875" defaultRowHeight="14.4" x14ac:dyDescent="0.3"/>
  <cols>
    <col min="1" max="1" width="2.21875" customWidth="1"/>
    <col min="2" max="2" width="11" customWidth="1"/>
    <col min="3" max="4" width="6.77734375" customWidth="1"/>
    <col min="5" max="5" width="5.44140625" customWidth="1"/>
    <col min="6" max="6" width="26.88671875" customWidth="1"/>
    <col min="7" max="7" width="5.44140625" customWidth="1"/>
    <col min="8" max="9" width="6.77734375" customWidth="1"/>
    <col min="10" max="10" width="11" customWidth="1"/>
  </cols>
  <sheetData>
    <row r="1" spans="1:10" ht="13.8" hidden="1" customHeight="1" x14ac:dyDescent="0.3"/>
    <row r="2" spans="1:10" ht="40.799999999999997" customHeight="1" x14ac:dyDescent="0.3">
      <c r="A2" s="5"/>
      <c r="B2" s="33" t="s">
        <v>59</v>
      </c>
      <c r="C2" s="33"/>
      <c r="D2" s="33"/>
      <c r="E2" s="33"/>
      <c r="F2" s="33"/>
      <c r="G2" s="33"/>
      <c r="H2" s="33"/>
      <c r="I2" s="33"/>
      <c r="J2" s="33"/>
    </row>
    <row r="3" spans="1:10" ht="46.2" customHeight="1" x14ac:dyDescent="0.3">
      <c r="A3" s="5"/>
      <c r="B3" s="45" t="s">
        <v>67</v>
      </c>
      <c r="C3" s="45"/>
      <c r="D3" s="45"/>
      <c r="E3" s="46">
        <f>C6</f>
        <v>4</v>
      </c>
      <c r="F3" s="4" t="s">
        <v>73</v>
      </c>
      <c r="G3" s="46">
        <f>H6</f>
        <v>3</v>
      </c>
      <c r="H3" s="45" t="s">
        <v>69</v>
      </c>
      <c r="I3" s="45"/>
      <c r="J3" s="45"/>
    </row>
    <row r="4" spans="1:10" ht="46.2" customHeight="1" x14ac:dyDescent="0.3">
      <c r="B4" s="48" t="s">
        <v>68</v>
      </c>
      <c r="C4" s="49"/>
      <c r="D4" s="50"/>
      <c r="E4" s="47"/>
      <c r="F4" s="2"/>
      <c r="G4" s="47"/>
      <c r="H4" s="48" t="s">
        <v>70</v>
      </c>
      <c r="I4" s="49"/>
      <c r="J4" s="50"/>
    </row>
    <row r="5" spans="1:10" ht="48.6" customHeight="1" x14ac:dyDescent="0.3">
      <c r="B5" s="6"/>
      <c r="C5" s="6"/>
      <c r="D5" s="8"/>
      <c r="E5" s="57" t="s">
        <v>56</v>
      </c>
      <c r="F5" s="58"/>
      <c r="G5" s="59"/>
      <c r="H5" s="8"/>
      <c r="I5" s="6"/>
      <c r="J5" s="6"/>
    </row>
    <row r="6" spans="1:10" ht="42.45" customHeight="1" x14ac:dyDescent="0.3">
      <c r="B6" s="7" t="s">
        <v>66</v>
      </c>
      <c r="C6" s="3">
        <f>SUM(C7:C11)</f>
        <v>4</v>
      </c>
      <c r="D6" s="3">
        <f>SUM(D7:D11)</f>
        <v>1</v>
      </c>
      <c r="E6" s="60" t="s">
        <v>71</v>
      </c>
      <c r="F6" s="61"/>
      <c r="G6" s="62"/>
      <c r="H6" s="3">
        <f>SUM(H7:H11)</f>
        <v>3</v>
      </c>
      <c r="I6" s="3">
        <f>SUM(I7:I11)</f>
        <v>2</v>
      </c>
      <c r="J6" s="7" t="s">
        <v>66</v>
      </c>
    </row>
    <row r="7" spans="1:10" ht="42.45" customHeight="1" x14ac:dyDescent="0.3">
      <c r="B7" s="7" t="s">
        <v>65</v>
      </c>
      <c r="C7" s="3">
        <v>1</v>
      </c>
      <c r="D7" s="3">
        <v>0</v>
      </c>
      <c r="E7" s="51"/>
      <c r="F7" s="52"/>
      <c r="G7" s="53"/>
      <c r="H7" s="3">
        <v>0</v>
      </c>
      <c r="I7" s="3">
        <v>1</v>
      </c>
      <c r="J7" s="7" t="s">
        <v>65</v>
      </c>
    </row>
    <row r="8" spans="1:10" ht="42.45" customHeight="1" x14ac:dyDescent="0.3">
      <c r="B8" s="7" t="s">
        <v>64</v>
      </c>
      <c r="C8" s="3">
        <v>0</v>
      </c>
      <c r="D8" s="3">
        <v>1</v>
      </c>
      <c r="E8" s="51"/>
      <c r="F8" s="52"/>
      <c r="G8" s="53"/>
      <c r="H8" s="3">
        <v>1</v>
      </c>
      <c r="I8" s="3">
        <v>0</v>
      </c>
      <c r="J8" s="7" t="s">
        <v>64</v>
      </c>
    </row>
    <row r="9" spans="1:10" ht="42.45" customHeight="1" x14ac:dyDescent="0.3">
      <c r="B9" s="7" t="s">
        <v>63</v>
      </c>
      <c r="C9" s="3">
        <v>1</v>
      </c>
      <c r="D9" s="3">
        <v>0</v>
      </c>
      <c r="E9" s="51"/>
      <c r="F9" s="52"/>
      <c r="G9" s="53"/>
      <c r="H9" s="3">
        <v>0</v>
      </c>
      <c r="I9" s="3">
        <v>1</v>
      </c>
      <c r="J9" s="7" t="s">
        <v>63</v>
      </c>
    </row>
    <row r="10" spans="1:10" ht="42.45" customHeight="1" x14ac:dyDescent="0.3">
      <c r="B10" s="7" t="s">
        <v>62</v>
      </c>
      <c r="C10" s="3">
        <v>1</v>
      </c>
      <c r="D10" s="3">
        <v>0</v>
      </c>
      <c r="E10" s="51"/>
      <c r="F10" s="52"/>
      <c r="G10" s="53"/>
      <c r="H10" s="3">
        <v>1</v>
      </c>
      <c r="I10" s="3">
        <v>0</v>
      </c>
      <c r="J10" s="7" t="s">
        <v>62</v>
      </c>
    </row>
    <row r="11" spans="1:10" ht="42.45" customHeight="1" x14ac:dyDescent="0.3">
      <c r="B11" s="7" t="s">
        <v>61</v>
      </c>
      <c r="C11" s="3">
        <v>1</v>
      </c>
      <c r="D11" s="3">
        <v>0</v>
      </c>
      <c r="E11" s="51"/>
      <c r="F11" s="52"/>
      <c r="G11" s="53"/>
      <c r="H11" s="3">
        <v>1</v>
      </c>
      <c r="I11" s="3">
        <v>0</v>
      </c>
      <c r="J11" s="7" t="s">
        <v>61</v>
      </c>
    </row>
    <row r="12" spans="1:10" ht="56.55" customHeight="1" x14ac:dyDescent="0.3">
      <c r="B12" s="7" t="s">
        <v>60</v>
      </c>
      <c r="C12" s="54" t="s">
        <v>72</v>
      </c>
      <c r="D12" s="55"/>
      <c r="E12" s="55"/>
      <c r="F12" s="55"/>
      <c r="G12" s="55"/>
      <c r="H12" s="55"/>
      <c r="I12" s="55"/>
      <c r="J12" s="56"/>
    </row>
  </sheetData>
  <mergeCells count="15">
    <mergeCell ref="E11:G11"/>
    <mergeCell ref="C12:J12"/>
    <mergeCell ref="E5:G5"/>
    <mergeCell ref="E6:G6"/>
    <mergeCell ref="E7:G7"/>
    <mergeCell ref="E8:G8"/>
    <mergeCell ref="E9:G9"/>
    <mergeCell ref="E10:G10"/>
    <mergeCell ref="B2:J2"/>
    <mergeCell ref="B3:D3"/>
    <mergeCell ref="E3:E4"/>
    <mergeCell ref="G3:G4"/>
    <mergeCell ref="H3:J3"/>
    <mergeCell ref="B4:D4"/>
    <mergeCell ref="H4:J4"/>
  </mergeCells>
  <pageMargins left="0.6376811594202898" right="0.51181102362204722" top="0.74803149606299213" bottom="0.74803149606299213" header="0.31496062992125984" footer="0.31496062992125984"/>
  <pageSetup paperSize="9" orientation="portrait" horizontalDpi="90" verticalDpi="90" r:id="rId1"/>
  <headerFooter>
    <oddHeader>&amp;C&amp;G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view="pageLayout" topLeftCell="A3" zoomScaleNormal="115" workbookViewId="0">
      <selection activeCell="F7" sqref="F7:G7"/>
    </sheetView>
  </sheetViews>
  <sheetFormatPr baseColWidth="10" defaultColWidth="11.5546875" defaultRowHeight="14.4" x14ac:dyDescent="0.3"/>
  <cols>
    <col min="1" max="1" width="2.21875" customWidth="1"/>
    <col min="2" max="2" width="17.88671875" customWidth="1"/>
    <col min="3" max="6" width="11" customWidth="1"/>
    <col min="7" max="7" width="24.33203125" customWidth="1"/>
  </cols>
  <sheetData>
    <row r="1" spans="1:7" ht="13.8" hidden="1" customHeight="1" x14ac:dyDescent="0.3"/>
    <row r="2" spans="1:7" ht="40.799999999999997" customHeight="1" x14ac:dyDescent="0.3">
      <c r="A2" s="5"/>
      <c r="B2" s="33" t="s">
        <v>91</v>
      </c>
      <c r="C2" s="33"/>
      <c r="D2" s="33"/>
      <c r="E2" s="33"/>
      <c r="F2" s="33"/>
      <c r="G2" s="33"/>
    </row>
    <row r="3" spans="1:7" ht="46.2" customHeight="1" x14ac:dyDescent="0.3">
      <c r="B3" s="37" t="s">
        <v>84</v>
      </c>
      <c r="C3" s="38"/>
      <c r="D3" s="44">
        <v>54888</v>
      </c>
      <c r="E3" s="42"/>
      <c r="F3" s="42"/>
      <c r="G3" s="43"/>
    </row>
    <row r="4" spans="1:7" ht="46.2" customHeight="1" x14ac:dyDescent="0.3">
      <c r="B4" s="39" t="s">
        <v>97</v>
      </c>
      <c r="C4" s="40"/>
      <c r="D4" s="41" t="s">
        <v>86</v>
      </c>
      <c r="E4" s="42"/>
      <c r="F4" s="42"/>
      <c r="G4" s="43"/>
    </row>
    <row r="5" spans="1:7" ht="48.6" customHeight="1" x14ac:dyDescent="0.3">
      <c r="B5" s="63" t="s">
        <v>83</v>
      </c>
      <c r="C5" s="64"/>
      <c r="D5" s="11" t="s">
        <v>95</v>
      </c>
      <c r="E5" s="11" t="s">
        <v>96</v>
      </c>
      <c r="F5" s="63" t="s">
        <v>56</v>
      </c>
      <c r="G5" s="64"/>
    </row>
    <row r="6" spans="1:7" ht="56.55" customHeight="1" x14ac:dyDescent="0.3">
      <c r="B6" s="7" t="s">
        <v>86</v>
      </c>
      <c r="C6" s="15"/>
      <c r="D6" s="15">
        <v>7</v>
      </c>
      <c r="E6" s="14" t="s">
        <v>99</v>
      </c>
      <c r="F6" s="65"/>
      <c r="G6" s="66"/>
    </row>
    <row r="7" spans="1:7" ht="56.55" customHeight="1" x14ac:dyDescent="0.3">
      <c r="B7" s="7" t="s">
        <v>94</v>
      </c>
      <c r="C7" s="15"/>
      <c r="D7" s="15">
        <v>8</v>
      </c>
      <c r="E7" s="14" t="s">
        <v>98</v>
      </c>
      <c r="F7" s="65"/>
      <c r="G7" s="66"/>
    </row>
    <row r="8" spans="1:7" ht="56.55" customHeight="1" x14ac:dyDescent="0.3">
      <c r="B8" s="7" t="s">
        <v>93</v>
      </c>
      <c r="C8" s="15"/>
      <c r="D8" s="15">
        <v>6</v>
      </c>
      <c r="E8" s="14" t="s">
        <v>98</v>
      </c>
      <c r="F8" s="65"/>
      <c r="G8" s="66"/>
    </row>
    <row r="9" spans="1:7" ht="56.55" customHeight="1" x14ac:dyDescent="0.3">
      <c r="B9" s="7" t="s">
        <v>92</v>
      </c>
      <c r="C9" s="15"/>
      <c r="D9" s="15">
        <v>5</v>
      </c>
      <c r="E9" s="14" t="s">
        <v>98</v>
      </c>
      <c r="F9" s="65"/>
      <c r="G9" s="66"/>
    </row>
    <row r="10" spans="1:7" ht="49.5" customHeight="1" x14ac:dyDescent="0.3">
      <c r="B10" s="7" t="s">
        <v>60</v>
      </c>
      <c r="C10" s="34" t="s">
        <v>100</v>
      </c>
      <c r="D10" s="35"/>
      <c r="E10" s="35"/>
      <c r="F10" s="35"/>
      <c r="G10" s="36"/>
    </row>
  </sheetData>
  <mergeCells count="12">
    <mergeCell ref="C10:G10"/>
    <mergeCell ref="B5:C5"/>
    <mergeCell ref="F5:G5"/>
    <mergeCell ref="F6:G6"/>
    <mergeCell ref="F7:G7"/>
    <mergeCell ref="F8:G8"/>
    <mergeCell ref="F9:G9"/>
    <mergeCell ref="B2:G2"/>
    <mergeCell ref="B3:C3"/>
    <mergeCell ref="D3:G3"/>
    <mergeCell ref="B4:C4"/>
    <mergeCell ref="D4:G4"/>
  </mergeCells>
  <pageMargins left="0.6376811594202898" right="0.51181102362204722" top="0.74803149606299213" bottom="0.74803149606299213" header="0.31496062992125984" footer="0.31496062992125984"/>
  <pageSetup paperSize="9" orientation="portrait" horizontalDpi="90" verticalDpi="90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view="pageLayout" topLeftCell="A2" zoomScaleNormal="115" workbookViewId="0">
      <selection activeCell="F7" sqref="F7:G7"/>
    </sheetView>
  </sheetViews>
  <sheetFormatPr baseColWidth="10" defaultColWidth="11.5546875" defaultRowHeight="14.4" x14ac:dyDescent="0.3"/>
  <cols>
    <col min="1" max="1" width="2.21875" customWidth="1"/>
    <col min="2" max="2" width="17.88671875" customWidth="1"/>
    <col min="3" max="6" width="11" customWidth="1"/>
    <col min="7" max="7" width="24.33203125" customWidth="1"/>
  </cols>
  <sheetData>
    <row r="1" spans="1:7" ht="13.8" hidden="1" customHeight="1" x14ac:dyDescent="0.3"/>
    <row r="2" spans="1:7" ht="40.799999999999997" customHeight="1" x14ac:dyDescent="0.3">
      <c r="A2" s="5"/>
      <c r="B2" s="33" t="s">
        <v>124</v>
      </c>
      <c r="C2" s="33"/>
      <c r="D2" s="33"/>
      <c r="E2" s="33"/>
      <c r="F2" s="33"/>
      <c r="G2" s="33"/>
    </row>
    <row r="3" spans="1:7" ht="46.2" customHeight="1" x14ac:dyDescent="0.3">
      <c r="B3" s="37" t="s">
        <v>84</v>
      </c>
      <c r="C3" s="38"/>
      <c r="D3" s="44">
        <v>54916</v>
      </c>
      <c r="E3" s="42"/>
      <c r="F3" s="42"/>
      <c r="G3" s="43"/>
    </row>
    <row r="4" spans="1:7" ht="46.2" customHeight="1" x14ac:dyDescent="0.3">
      <c r="B4" s="39" t="s">
        <v>101</v>
      </c>
      <c r="C4" s="40"/>
      <c r="D4" s="41">
        <v>11</v>
      </c>
      <c r="E4" s="42"/>
      <c r="F4" s="42"/>
      <c r="G4" s="43"/>
    </row>
    <row r="5" spans="1:7" ht="48.6" customHeight="1" x14ac:dyDescent="0.3">
      <c r="B5" s="63" t="s">
        <v>83</v>
      </c>
      <c r="C5" s="64"/>
      <c r="D5" s="11" t="s">
        <v>95</v>
      </c>
      <c r="E5" s="11" t="s">
        <v>102</v>
      </c>
      <c r="F5" s="63" t="s">
        <v>56</v>
      </c>
      <c r="G5" s="64"/>
    </row>
    <row r="6" spans="1:7" ht="56.55" customHeight="1" x14ac:dyDescent="0.3">
      <c r="B6" s="7" t="s">
        <v>86</v>
      </c>
      <c r="C6" s="15"/>
      <c r="D6" s="15">
        <v>30</v>
      </c>
      <c r="E6" s="15">
        <v>3</v>
      </c>
      <c r="F6" s="65"/>
      <c r="G6" s="66"/>
    </row>
    <row r="7" spans="1:7" ht="56.55" customHeight="1" x14ac:dyDescent="0.3">
      <c r="B7" s="7" t="s">
        <v>94</v>
      </c>
      <c r="C7" s="15"/>
      <c r="D7" s="15">
        <v>32</v>
      </c>
      <c r="E7" s="15">
        <v>4</v>
      </c>
      <c r="F7" s="65"/>
      <c r="G7" s="66"/>
    </row>
    <row r="8" spans="1:7" ht="56.55" customHeight="1" x14ac:dyDescent="0.3">
      <c r="B8" s="7" t="s">
        <v>93</v>
      </c>
      <c r="C8" s="15"/>
      <c r="D8" s="15">
        <v>25</v>
      </c>
      <c r="E8" s="15">
        <v>2</v>
      </c>
      <c r="F8" s="65"/>
      <c r="G8" s="66"/>
    </row>
    <row r="9" spans="1:7" ht="56.55" customHeight="1" x14ac:dyDescent="0.3">
      <c r="B9" s="7" t="s">
        <v>92</v>
      </c>
      <c r="C9" s="15"/>
      <c r="D9" s="15">
        <v>28</v>
      </c>
      <c r="E9" s="15">
        <v>2</v>
      </c>
      <c r="F9" s="65"/>
      <c r="G9" s="66"/>
    </row>
    <row r="10" spans="1:7" ht="49.5" customHeight="1" x14ac:dyDescent="0.3">
      <c r="B10" s="7" t="s">
        <v>60</v>
      </c>
      <c r="C10" s="34" t="s">
        <v>103</v>
      </c>
      <c r="D10" s="35"/>
      <c r="E10" s="35"/>
      <c r="F10" s="35"/>
      <c r="G10" s="36"/>
    </row>
  </sheetData>
  <mergeCells count="12">
    <mergeCell ref="F6:G6"/>
    <mergeCell ref="F7:G7"/>
    <mergeCell ref="F8:G8"/>
    <mergeCell ref="F9:G9"/>
    <mergeCell ref="C10:G10"/>
    <mergeCell ref="B5:C5"/>
    <mergeCell ref="F5:G5"/>
    <mergeCell ref="B2:G2"/>
    <mergeCell ref="B3:C3"/>
    <mergeCell ref="D3:G3"/>
    <mergeCell ref="B4:C4"/>
    <mergeCell ref="D4:G4"/>
  </mergeCells>
  <pageMargins left="0.6376811594202898" right="0.51181102362204722" top="0.74803149606299213" bottom="0.74803149606299213" header="0.31496062992125984" footer="0.31496062992125984"/>
  <pageSetup paperSize="9" orientation="portrait" horizontalDpi="90" verticalDpi="90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view="pageLayout" topLeftCell="A3" zoomScale="85" zoomScaleNormal="115" zoomScalePageLayoutView="85" workbookViewId="0">
      <selection activeCell="H7" sqref="H7"/>
    </sheetView>
  </sheetViews>
  <sheetFormatPr baseColWidth="10" defaultColWidth="11.5546875" defaultRowHeight="14.4" x14ac:dyDescent="0.3"/>
  <cols>
    <col min="1" max="1" width="2.21875" customWidth="1"/>
    <col min="2" max="2" width="17.88671875" customWidth="1"/>
    <col min="3" max="3" width="11" customWidth="1"/>
    <col min="4" max="10" width="12.77734375" customWidth="1"/>
    <col min="11" max="11" width="12.77734375" bestFit="1" customWidth="1"/>
  </cols>
  <sheetData>
    <row r="1" spans="1:11" ht="13.8" hidden="1" customHeight="1" x14ac:dyDescent="0.3"/>
    <row r="2" spans="1:11" ht="40.799999999999997" customHeight="1" x14ac:dyDescent="0.3">
      <c r="A2" s="5"/>
      <c r="B2" s="33" t="s">
        <v>104</v>
      </c>
      <c r="C2" s="33"/>
      <c r="D2" s="33"/>
      <c r="E2" s="33"/>
      <c r="F2" s="33"/>
      <c r="G2" s="33"/>
      <c r="H2" s="33"/>
      <c r="I2" s="33"/>
      <c r="J2" s="33"/>
      <c r="K2" s="33"/>
    </row>
    <row r="3" spans="1:11" ht="58.2" customHeight="1" x14ac:dyDescent="0.3">
      <c r="B3" s="63" t="s">
        <v>105</v>
      </c>
      <c r="C3" s="64"/>
      <c r="D3" s="16">
        <v>54879</v>
      </c>
      <c r="E3" s="16">
        <v>54886</v>
      </c>
      <c r="F3" s="16">
        <v>54893</v>
      </c>
      <c r="G3" s="16">
        <v>54900</v>
      </c>
      <c r="H3" s="16">
        <v>54907</v>
      </c>
      <c r="I3" s="16">
        <v>54914</v>
      </c>
      <c r="J3" s="16">
        <v>54921</v>
      </c>
      <c r="K3" s="16">
        <v>54928</v>
      </c>
    </row>
    <row r="4" spans="1:11" ht="84.9" customHeight="1" x14ac:dyDescent="0.3">
      <c r="B4" s="31" t="s">
        <v>86</v>
      </c>
      <c r="C4" s="15"/>
      <c r="D4" s="32" t="s">
        <v>49</v>
      </c>
      <c r="E4" s="32" t="s">
        <v>49</v>
      </c>
      <c r="F4" s="32" t="s">
        <v>49</v>
      </c>
      <c r="G4" s="32" t="s">
        <v>49</v>
      </c>
      <c r="H4" s="32" t="s">
        <v>106</v>
      </c>
      <c r="I4" s="32" t="s">
        <v>49</v>
      </c>
      <c r="J4" s="17" t="s">
        <v>123</v>
      </c>
      <c r="K4" s="32" t="s">
        <v>49</v>
      </c>
    </row>
    <row r="5" spans="1:11" ht="84.9" customHeight="1" x14ac:dyDescent="0.3">
      <c r="B5" s="31" t="s">
        <v>94</v>
      </c>
      <c r="C5" s="15"/>
      <c r="D5" s="32" t="s">
        <v>106</v>
      </c>
      <c r="E5" s="32" t="s">
        <v>49</v>
      </c>
      <c r="F5" s="17" t="s">
        <v>123</v>
      </c>
      <c r="G5" s="32" t="s">
        <v>49</v>
      </c>
      <c r="H5" s="32" t="s">
        <v>49</v>
      </c>
      <c r="I5" s="32" t="s">
        <v>49</v>
      </c>
      <c r="J5" s="32" t="s">
        <v>49</v>
      </c>
      <c r="K5" s="32" t="s">
        <v>49</v>
      </c>
    </row>
    <row r="6" spans="1:11" ht="84.9" customHeight="1" x14ac:dyDescent="0.3">
      <c r="B6" s="31" t="s">
        <v>93</v>
      </c>
      <c r="C6" s="15"/>
      <c r="D6" s="32" t="s">
        <v>106</v>
      </c>
      <c r="E6" s="32" t="s">
        <v>49</v>
      </c>
      <c r="F6" s="32" t="s">
        <v>106</v>
      </c>
      <c r="G6" s="17" t="s">
        <v>123</v>
      </c>
      <c r="H6" s="32" t="s">
        <v>106</v>
      </c>
      <c r="I6" s="32" t="s">
        <v>49</v>
      </c>
      <c r="J6" s="17" t="s">
        <v>123</v>
      </c>
      <c r="K6" s="32" t="s">
        <v>49</v>
      </c>
    </row>
    <row r="7" spans="1:11" ht="84.9" customHeight="1" x14ac:dyDescent="0.3">
      <c r="B7" s="31" t="s">
        <v>92</v>
      </c>
      <c r="C7" s="15"/>
      <c r="D7" s="32" t="s">
        <v>49</v>
      </c>
      <c r="E7" s="32" t="s">
        <v>106</v>
      </c>
      <c r="F7" s="32" t="s">
        <v>49</v>
      </c>
      <c r="G7" s="32" t="s">
        <v>106</v>
      </c>
      <c r="H7" s="17" t="s">
        <v>123</v>
      </c>
      <c r="I7" s="32" t="s">
        <v>49</v>
      </c>
      <c r="J7" s="32" t="s">
        <v>106</v>
      </c>
      <c r="K7" s="32" t="s">
        <v>106</v>
      </c>
    </row>
  </sheetData>
  <mergeCells count="2">
    <mergeCell ref="B2:K2"/>
    <mergeCell ref="B3:C3"/>
  </mergeCells>
  <pageMargins left="0.6376811594202898" right="0.51181102362204722" top="0.74803149606299213" bottom="0.74803149606299213" header="0.31496062992125984" footer="0.31496062992125984"/>
  <pageSetup paperSize="9" orientation="landscape" horizontalDpi="90" verticalDpi="90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1"/>
  <sheetViews>
    <sheetView view="pageLayout" topLeftCell="A11" zoomScale="85" zoomScaleNormal="115" zoomScalePageLayoutView="85" workbookViewId="0">
      <selection activeCell="B5" sqref="B5"/>
    </sheetView>
  </sheetViews>
  <sheetFormatPr baseColWidth="10" defaultColWidth="11.5546875" defaultRowHeight="14.4" x14ac:dyDescent="0.3"/>
  <cols>
    <col min="1" max="1" width="2.88671875" customWidth="1"/>
    <col min="2" max="2" width="28.33203125" bestFit="1" customWidth="1"/>
    <col min="3" max="3" width="11.88671875" customWidth="1"/>
    <col min="4" max="4" width="50.5546875" customWidth="1"/>
  </cols>
  <sheetData>
    <row r="1" spans="2:4" ht="13.95" hidden="1" customHeight="1" x14ac:dyDescent="0.3"/>
    <row r="2" spans="2:4" ht="46.2" customHeight="1" x14ac:dyDescent="0.3">
      <c r="B2" s="21" t="s">
        <v>107</v>
      </c>
      <c r="C2" s="1"/>
      <c r="D2" s="21" t="s">
        <v>3</v>
      </c>
    </row>
    <row r="3" spans="2:4" ht="31.2" x14ac:dyDescent="0.3">
      <c r="B3" s="9" t="s">
        <v>24</v>
      </c>
      <c r="C3" s="18" t="s">
        <v>4</v>
      </c>
      <c r="D3" s="10" t="s">
        <v>6</v>
      </c>
    </row>
    <row r="4" spans="2:4" ht="36.75" customHeight="1" x14ac:dyDescent="0.3">
      <c r="B4" s="22" t="s">
        <v>125</v>
      </c>
      <c r="C4" s="19"/>
      <c r="D4" s="20"/>
    </row>
    <row r="5" spans="2:4" ht="36.75" customHeight="1" x14ac:dyDescent="0.3">
      <c r="B5" s="22" t="s">
        <v>50</v>
      </c>
      <c r="C5" s="19"/>
      <c r="D5" s="20"/>
    </row>
    <row r="6" spans="2:4" ht="36.75" customHeight="1" x14ac:dyDescent="0.3">
      <c r="B6" s="22" t="s">
        <v>109</v>
      </c>
      <c r="C6" s="19"/>
      <c r="D6" s="20"/>
    </row>
    <row r="7" spans="2:4" ht="36.75" customHeight="1" x14ac:dyDescent="0.3">
      <c r="B7" s="22" t="s">
        <v>108</v>
      </c>
      <c r="C7" s="19"/>
      <c r="D7" s="20"/>
    </row>
    <row r="8" spans="2:4" ht="36.75" customHeight="1" x14ac:dyDescent="0.3">
      <c r="B8" s="22" t="s">
        <v>110</v>
      </c>
      <c r="C8" s="19"/>
      <c r="D8" s="20"/>
    </row>
    <row r="9" spans="2:4" ht="36.75" customHeight="1" x14ac:dyDescent="0.3">
      <c r="B9" s="22" t="s">
        <v>111</v>
      </c>
      <c r="C9" s="19"/>
      <c r="D9" s="20"/>
    </row>
    <row r="10" spans="2:4" ht="36.75" customHeight="1" x14ac:dyDescent="0.3">
      <c r="B10" s="22" t="s">
        <v>112</v>
      </c>
      <c r="C10" s="19"/>
      <c r="D10" s="20"/>
    </row>
    <row r="11" spans="2:4" ht="36.75" customHeight="1" x14ac:dyDescent="0.3">
      <c r="B11" s="22" t="s">
        <v>7</v>
      </c>
      <c r="C11" s="19"/>
      <c r="D11" s="20"/>
    </row>
    <row r="12" spans="2:4" ht="36.75" customHeight="1" x14ac:dyDescent="0.3">
      <c r="B12" s="22" t="s">
        <v>8</v>
      </c>
      <c r="C12" s="19"/>
      <c r="D12" s="20"/>
    </row>
    <row r="13" spans="2:4" ht="36.75" customHeight="1" x14ac:dyDescent="0.3">
      <c r="B13" s="22" t="s">
        <v>9</v>
      </c>
      <c r="C13" s="19"/>
      <c r="D13" s="20"/>
    </row>
    <row r="14" spans="2:4" ht="36.75" customHeight="1" x14ac:dyDescent="0.3">
      <c r="B14" s="22" t="s">
        <v>11</v>
      </c>
      <c r="C14" s="19"/>
      <c r="D14" s="20"/>
    </row>
    <row r="15" spans="2:4" ht="36.75" customHeight="1" x14ac:dyDescent="0.3">
      <c r="B15" s="22" t="s">
        <v>19</v>
      </c>
      <c r="C15" s="19"/>
      <c r="D15" s="20"/>
    </row>
    <row r="16" spans="2:4" ht="36.75" customHeight="1" x14ac:dyDescent="0.3">
      <c r="B16" s="22" t="s">
        <v>10</v>
      </c>
      <c r="C16" s="19"/>
      <c r="D16" s="20"/>
    </row>
    <row r="17" spans="2:4" ht="36.75" customHeight="1" x14ac:dyDescent="0.3">
      <c r="B17" s="22" t="s">
        <v>20</v>
      </c>
      <c r="C17" s="19"/>
      <c r="D17" s="20"/>
    </row>
    <row r="18" spans="2:4" ht="36.75" customHeight="1" x14ac:dyDescent="0.3">
      <c r="B18" s="22" t="s">
        <v>23</v>
      </c>
      <c r="C18" s="19"/>
      <c r="D18" s="20"/>
    </row>
    <row r="19" spans="2:4" ht="36.75" customHeight="1" x14ac:dyDescent="0.3">
      <c r="B19" s="22" t="s">
        <v>13</v>
      </c>
      <c r="C19" s="19"/>
      <c r="D19" s="20"/>
    </row>
    <row r="20" spans="2:4" ht="36.75" customHeight="1" x14ac:dyDescent="0.3">
      <c r="B20" s="22" t="s">
        <v>12</v>
      </c>
      <c r="C20" s="19"/>
      <c r="D20" s="20"/>
    </row>
    <row r="21" spans="2:4" ht="56.7" customHeight="1" x14ac:dyDescent="0.3">
      <c r="B21" s="22" t="s">
        <v>5</v>
      </c>
      <c r="C21" s="67"/>
      <c r="D21" s="67"/>
    </row>
  </sheetData>
  <mergeCells count="1">
    <mergeCell ref="C21:D21"/>
  </mergeCells>
  <pageMargins left="0.35057471264367818" right="0.28431372549019607" top="0.67647058823529416" bottom="0.47058823529411764" header="0.31496062992125984" footer="0.31496062992125984"/>
  <pageSetup paperSize="9" orientation="portrait" horizontalDpi="90" verticalDpi="90" r:id="rId1"/>
  <headerFooter>
    <oddHeader>&amp;C&amp;G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1"/>
  <sheetViews>
    <sheetView view="pageLayout" topLeftCell="A3" zoomScaleNormal="115" workbookViewId="0">
      <selection activeCell="B12" sqref="B12"/>
    </sheetView>
  </sheetViews>
  <sheetFormatPr baseColWidth="10" defaultColWidth="11.5546875" defaultRowHeight="14.4" x14ac:dyDescent="0.3"/>
  <cols>
    <col min="1" max="1" width="2.88671875" customWidth="1"/>
    <col min="2" max="2" width="28.33203125" bestFit="1" customWidth="1"/>
    <col min="3" max="3" width="11.88671875" customWidth="1"/>
    <col min="4" max="4" width="50.5546875" customWidth="1"/>
  </cols>
  <sheetData>
    <row r="1" spans="2:4" ht="13.95" hidden="1" customHeight="1" x14ac:dyDescent="0.3"/>
    <row r="2" spans="2:4" ht="46.2" customHeight="1" x14ac:dyDescent="0.3">
      <c r="B2" s="21" t="s">
        <v>113</v>
      </c>
      <c r="C2" s="1"/>
      <c r="D2" s="21" t="s">
        <v>3</v>
      </c>
    </row>
    <row r="3" spans="2:4" ht="31.2" x14ac:dyDescent="0.3">
      <c r="B3" s="9" t="s">
        <v>24</v>
      </c>
      <c r="C3" s="18" t="s">
        <v>4</v>
      </c>
      <c r="D3" s="10" t="s">
        <v>6</v>
      </c>
    </row>
    <row r="4" spans="2:4" ht="36.75" customHeight="1" x14ac:dyDescent="0.3">
      <c r="B4" s="22" t="s">
        <v>126</v>
      </c>
      <c r="C4" s="19"/>
      <c r="D4" s="20"/>
    </row>
    <row r="5" spans="2:4" ht="36.75" customHeight="1" x14ac:dyDescent="0.3">
      <c r="B5" s="22" t="s">
        <v>118</v>
      </c>
      <c r="C5" s="19"/>
      <c r="D5" s="20"/>
    </row>
    <row r="6" spans="2:4" ht="36.75" customHeight="1" x14ac:dyDescent="0.3">
      <c r="B6" s="22" t="s">
        <v>114</v>
      </c>
      <c r="C6" s="19"/>
      <c r="D6" s="20"/>
    </row>
    <row r="7" spans="2:4" ht="36.75" customHeight="1" x14ac:dyDescent="0.3">
      <c r="B7" s="22" t="s">
        <v>115</v>
      </c>
      <c r="C7" s="19"/>
      <c r="D7" s="20"/>
    </row>
    <row r="8" spans="2:4" ht="36.75" customHeight="1" x14ac:dyDescent="0.3">
      <c r="B8" s="22" t="s">
        <v>116</v>
      </c>
      <c r="C8" s="19"/>
      <c r="D8" s="20"/>
    </row>
    <row r="9" spans="2:4" ht="36.75" customHeight="1" x14ac:dyDescent="0.3">
      <c r="B9" s="22" t="s">
        <v>21</v>
      </c>
      <c r="C9" s="19"/>
      <c r="D9" s="20"/>
    </row>
    <row r="10" spans="2:4" ht="36.75" customHeight="1" x14ac:dyDescent="0.3">
      <c r="B10" s="22" t="s">
        <v>127</v>
      </c>
      <c r="C10" s="19"/>
      <c r="D10" s="20"/>
    </row>
    <row r="11" spans="2:4" ht="36.75" customHeight="1" x14ac:dyDescent="0.3">
      <c r="B11" s="22" t="s">
        <v>128</v>
      </c>
      <c r="C11" s="19"/>
      <c r="D11" s="20"/>
    </row>
    <row r="12" spans="2:4" ht="36.75" customHeight="1" x14ac:dyDescent="0.3">
      <c r="B12" s="22" t="s">
        <v>117</v>
      </c>
      <c r="C12" s="19"/>
      <c r="D12" s="20"/>
    </row>
    <row r="13" spans="2:4" ht="36.75" customHeight="1" x14ac:dyDescent="0.3">
      <c r="B13" s="22" t="s">
        <v>14</v>
      </c>
      <c r="C13" s="19"/>
      <c r="D13" s="20"/>
    </row>
    <row r="14" spans="2:4" ht="36.75" customHeight="1" x14ac:dyDescent="0.3">
      <c r="B14" s="22" t="s">
        <v>15</v>
      </c>
      <c r="C14" s="19"/>
      <c r="D14" s="20"/>
    </row>
    <row r="15" spans="2:4" ht="36.75" customHeight="1" x14ac:dyDescent="0.3">
      <c r="B15" s="22" t="s">
        <v>16</v>
      </c>
      <c r="C15" s="19"/>
      <c r="D15" s="20"/>
    </row>
    <row r="16" spans="2:4" ht="36.75" customHeight="1" x14ac:dyDescent="0.3">
      <c r="B16" s="22" t="s">
        <v>22</v>
      </c>
      <c r="C16" s="19"/>
      <c r="D16" s="20"/>
    </row>
    <row r="17" spans="2:4" ht="36.75" customHeight="1" x14ac:dyDescent="0.3">
      <c r="B17" s="22" t="s">
        <v>17</v>
      </c>
      <c r="C17" s="19"/>
      <c r="D17" s="20"/>
    </row>
    <row r="18" spans="2:4" ht="36.75" customHeight="1" x14ac:dyDescent="0.3">
      <c r="B18" s="22" t="s">
        <v>18</v>
      </c>
      <c r="C18" s="19"/>
      <c r="D18" s="20"/>
    </row>
    <row r="19" spans="2:4" ht="36.75" customHeight="1" x14ac:dyDescent="0.3">
      <c r="B19" s="22" t="s">
        <v>119</v>
      </c>
      <c r="C19" s="19"/>
      <c r="D19" s="20"/>
    </row>
    <row r="20" spans="2:4" ht="36.75" customHeight="1" x14ac:dyDescent="0.3">
      <c r="B20" s="22" t="s">
        <v>12</v>
      </c>
      <c r="C20" s="19"/>
      <c r="D20" s="20"/>
    </row>
    <row r="21" spans="2:4" ht="56.7" customHeight="1" x14ac:dyDescent="0.3">
      <c r="B21" s="22" t="s">
        <v>5</v>
      </c>
      <c r="C21" s="67"/>
      <c r="D21" s="67"/>
    </row>
  </sheetData>
  <mergeCells count="1">
    <mergeCell ref="C21:D21"/>
  </mergeCells>
  <pageMargins left="0.35057471264367818" right="0.28431372549019607" top="0.59803921568627449" bottom="0.52941176470588236" header="0.31496062992125984" footer="0.31496062992125984"/>
  <pageSetup paperSize="9" orientation="portrait" horizontalDpi="90" verticalDpi="90" r:id="rId1"/>
  <headerFooter>
    <oddHeader>&amp;C&amp;G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topLeftCell="A19" zoomScaleNormal="100" workbookViewId="0">
      <selection activeCell="J32" sqref="J32"/>
    </sheetView>
  </sheetViews>
  <sheetFormatPr baseColWidth="10" defaultRowHeight="14.4" x14ac:dyDescent="0.3"/>
  <cols>
    <col min="1" max="1" width="4.33203125" customWidth="1"/>
    <col min="2" max="2" width="30.5546875" bestFit="1" customWidth="1"/>
    <col min="3" max="8" width="8.33203125" customWidth="1"/>
    <col min="9" max="9" width="12.109375" customWidth="1"/>
  </cols>
  <sheetData>
    <row r="1" spans="1:9" ht="19.8" x14ac:dyDescent="0.3">
      <c r="A1" s="71" t="s">
        <v>38</v>
      </c>
      <c r="B1" s="69" t="s">
        <v>25</v>
      </c>
      <c r="C1" s="73" t="s">
        <v>37</v>
      </c>
      <c r="D1" s="75" t="s">
        <v>0</v>
      </c>
      <c r="E1" s="75"/>
      <c r="F1" s="75"/>
      <c r="G1" s="75"/>
      <c r="H1" s="75"/>
      <c r="I1" s="68" t="s">
        <v>36</v>
      </c>
    </row>
    <row r="2" spans="1:9" x14ac:dyDescent="0.3">
      <c r="A2" s="72"/>
      <c r="B2" s="70"/>
      <c r="C2" s="74"/>
      <c r="D2" s="26" t="s">
        <v>26</v>
      </c>
      <c r="E2" s="26" t="s">
        <v>2</v>
      </c>
      <c r="F2" s="26" t="s">
        <v>27</v>
      </c>
      <c r="G2" s="26" t="s">
        <v>1</v>
      </c>
      <c r="H2" s="26" t="s">
        <v>28</v>
      </c>
      <c r="I2" s="68"/>
    </row>
    <row r="3" spans="1:9" ht="18" x14ac:dyDescent="0.3">
      <c r="A3" s="27">
        <v>1</v>
      </c>
      <c r="B3" s="23" t="s">
        <v>29</v>
      </c>
      <c r="C3" s="24">
        <f>SUM(D3:H3)</f>
        <v>25</v>
      </c>
      <c r="D3" s="24">
        <v>4</v>
      </c>
      <c r="E3" s="24">
        <v>2</v>
      </c>
      <c r="F3" s="24">
        <v>3</v>
      </c>
      <c r="G3" s="24">
        <v>7</v>
      </c>
      <c r="H3" s="24">
        <v>9</v>
      </c>
      <c r="I3" s="25">
        <f>IFERROR( ((E3*2.5+F3*5+G3*7.5+H3*10)/(D3+E3+F3+G3+H3)),"")</f>
        <v>6.5</v>
      </c>
    </row>
    <row r="4" spans="1:9" ht="18" x14ac:dyDescent="0.3">
      <c r="A4" s="27">
        <v>2</v>
      </c>
      <c r="B4" s="23" t="s">
        <v>110</v>
      </c>
      <c r="C4" s="24">
        <f t="shared" ref="C4:C16" si="0">SUM(D4:H4)</f>
        <v>25.2</v>
      </c>
      <c r="D4" s="24">
        <v>4</v>
      </c>
      <c r="E4" s="24">
        <v>2.2000000000000002</v>
      </c>
      <c r="F4" s="24">
        <v>1</v>
      </c>
      <c r="G4" s="24">
        <v>8</v>
      </c>
      <c r="H4" s="24">
        <v>10</v>
      </c>
      <c r="I4" s="25">
        <f t="shared" ref="I4:I16" si="1">IFERROR( ((E4*2.5+F4*5+G4*7.5+H4*10)/(D4+E4+F4+G4+H4)),"")</f>
        <v>6.7658730158730158</v>
      </c>
    </row>
    <row r="5" spans="1:9" ht="18" x14ac:dyDescent="0.3">
      <c r="A5" s="27">
        <v>3</v>
      </c>
      <c r="B5" s="23" t="s">
        <v>30</v>
      </c>
      <c r="C5" s="24">
        <f t="shared" si="0"/>
        <v>25</v>
      </c>
      <c r="D5" s="24">
        <v>1</v>
      </c>
      <c r="E5" s="24">
        <v>7</v>
      </c>
      <c r="F5" s="24">
        <v>3</v>
      </c>
      <c r="G5" s="24">
        <v>4</v>
      </c>
      <c r="H5" s="24">
        <v>10</v>
      </c>
      <c r="I5" s="25">
        <f t="shared" si="1"/>
        <v>6.5</v>
      </c>
    </row>
    <row r="6" spans="1:9" ht="18" x14ac:dyDescent="0.3">
      <c r="A6" s="27">
        <v>4</v>
      </c>
      <c r="B6" s="23" t="s">
        <v>121</v>
      </c>
      <c r="C6" s="24">
        <f>SUM(D6:H6)</f>
        <v>25</v>
      </c>
      <c r="D6" s="24">
        <v>1</v>
      </c>
      <c r="E6" s="24">
        <v>5</v>
      </c>
      <c r="F6" s="24">
        <v>5</v>
      </c>
      <c r="G6" s="24">
        <v>9</v>
      </c>
      <c r="H6" s="24">
        <v>5</v>
      </c>
      <c r="I6" s="25">
        <f t="shared" ref="I6" si="2">IFERROR( ((E6*2.5+F6*5+G6*7.5+H6*10)/(D6+E6+F6+G6+H6)),"")</f>
        <v>6.2</v>
      </c>
    </row>
    <row r="7" spans="1:9" ht="18" x14ac:dyDescent="0.3">
      <c r="A7" s="27">
        <v>5</v>
      </c>
      <c r="B7" s="23" t="s">
        <v>120</v>
      </c>
      <c r="C7" s="24">
        <f>SUM(D7:H7)</f>
        <v>25</v>
      </c>
      <c r="D7" s="24">
        <v>5</v>
      </c>
      <c r="E7" s="24">
        <v>5</v>
      </c>
      <c r="F7" s="24">
        <v>5</v>
      </c>
      <c r="G7" s="24">
        <v>5</v>
      </c>
      <c r="H7" s="24">
        <v>5</v>
      </c>
      <c r="I7" s="25">
        <f t="shared" si="1"/>
        <v>5</v>
      </c>
    </row>
    <row r="8" spans="1:9" ht="18" x14ac:dyDescent="0.3">
      <c r="A8" s="27">
        <v>6</v>
      </c>
      <c r="B8" s="23" t="s">
        <v>52</v>
      </c>
      <c r="C8" s="24">
        <f t="shared" si="0"/>
        <v>25</v>
      </c>
      <c r="D8" s="24">
        <v>0</v>
      </c>
      <c r="E8" s="24">
        <v>0</v>
      </c>
      <c r="F8" s="24">
        <v>4</v>
      </c>
      <c r="G8" s="24">
        <v>11</v>
      </c>
      <c r="H8" s="24">
        <v>10</v>
      </c>
      <c r="I8" s="25">
        <f t="shared" si="1"/>
        <v>8.1</v>
      </c>
    </row>
    <row r="9" spans="1:9" ht="18" x14ac:dyDescent="0.3">
      <c r="A9" s="27">
        <v>7</v>
      </c>
      <c r="B9" s="23" t="s">
        <v>55</v>
      </c>
      <c r="C9" s="24">
        <f>SUM(D9:H9)</f>
        <v>25</v>
      </c>
      <c r="D9" s="24">
        <v>5</v>
      </c>
      <c r="E9" s="24">
        <v>2</v>
      </c>
      <c r="F9" s="24">
        <v>5</v>
      </c>
      <c r="G9" s="24">
        <v>3</v>
      </c>
      <c r="H9" s="24">
        <v>10</v>
      </c>
      <c r="I9" s="25">
        <f t="shared" si="1"/>
        <v>6.1</v>
      </c>
    </row>
    <row r="10" spans="1:9" ht="18" x14ac:dyDescent="0.3">
      <c r="A10" s="27">
        <v>8</v>
      </c>
      <c r="B10" s="23" t="s">
        <v>31</v>
      </c>
      <c r="C10" s="24">
        <f t="shared" si="0"/>
        <v>25</v>
      </c>
      <c r="D10" s="24">
        <v>2</v>
      </c>
      <c r="E10" s="24">
        <v>5</v>
      </c>
      <c r="F10" s="24">
        <v>6</v>
      </c>
      <c r="G10" s="24">
        <v>3</v>
      </c>
      <c r="H10" s="24">
        <v>9</v>
      </c>
      <c r="I10" s="25">
        <f t="shared" si="1"/>
        <v>6.2</v>
      </c>
    </row>
    <row r="11" spans="1:9" ht="18" x14ac:dyDescent="0.3">
      <c r="A11" s="27">
        <v>9</v>
      </c>
      <c r="B11" s="23" t="s">
        <v>32</v>
      </c>
      <c r="C11" s="24">
        <f t="shared" si="0"/>
        <v>25</v>
      </c>
      <c r="D11" s="24">
        <v>4</v>
      </c>
      <c r="E11" s="24">
        <v>7</v>
      </c>
      <c r="F11" s="24">
        <v>6</v>
      </c>
      <c r="G11" s="24">
        <v>5</v>
      </c>
      <c r="H11" s="24">
        <v>3</v>
      </c>
      <c r="I11" s="25">
        <f t="shared" si="1"/>
        <v>4.5999999999999996</v>
      </c>
    </row>
    <row r="12" spans="1:9" ht="18" x14ac:dyDescent="0.3">
      <c r="A12" s="27">
        <v>10</v>
      </c>
      <c r="B12" s="23" t="s">
        <v>35</v>
      </c>
      <c r="C12" s="24">
        <f t="shared" si="0"/>
        <v>25</v>
      </c>
      <c r="D12" s="24">
        <v>1</v>
      </c>
      <c r="E12" s="24">
        <v>1</v>
      </c>
      <c r="F12" s="24">
        <v>1</v>
      </c>
      <c r="G12" s="24">
        <v>2</v>
      </c>
      <c r="H12" s="24">
        <v>20</v>
      </c>
      <c r="I12" s="25">
        <f t="shared" si="1"/>
        <v>8.9</v>
      </c>
    </row>
    <row r="13" spans="1:9" ht="18" x14ac:dyDescent="0.3">
      <c r="A13" s="27">
        <v>11</v>
      </c>
      <c r="B13" s="23" t="s">
        <v>33</v>
      </c>
      <c r="C13" s="24">
        <f t="shared" si="0"/>
        <v>23</v>
      </c>
      <c r="D13" s="24">
        <v>0</v>
      </c>
      <c r="E13" s="24">
        <v>1</v>
      </c>
      <c r="F13" s="24">
        <v>4</v>
      </c>
      <c r="G13" s="24">
        <v>3</v>
      </c>
      <c r="H13" s="24">
        <v>15</v>
      </c>
      <c r="I13" s="25">
        <f t="shared" si="1"/>
        <v>8.4782608695652169</v>
      </c>
    </row>
    <row r="14" spans="1:9" ht="18" x14ac:dyDescent="0.3">
      <c r="A14" s="27">
        <v>12</v>
      </c>
      <c r="B14" s="23" t="s">
        <v>34</v>
      </c>
      <c r="C14" s="24">
        <f t="shared" si="0"/>
        <v>25</v>
      </c>
      <c r="D14" s="24">
        <v>0</v>
      </c>
      <c r="E14" s="24">
        <v>6</v>
      </c>
      <c r="F14" s="24">
        <v>2</v>
      </c>
      <c r="G14" s="24">
        <v>1</v>
      </c>
      <c r="H14" s="24">
        <v>16</v>
      </c>
      <c r="I14" s="25">
        <f t="shared" si="1"/>
        <v>7.7</v>
      </c>
    </row>
    <row r="15" spans="1:9" ht="18" x14ac:dyDescent="0.3">
      <c r="A15" s="27">
        <v>13</v>
      </c>
      <c r="B15" s="23" t="s">
        <v>51</v>
      </c>
      <c r="C15" s="24">
        <f t="shared" si="0"/>
        <v>25</v>
      </c>
      <c r="D15" s="24">
        <v>0</v>
      </c>
      <c r="E15" s="24">
        <v>0</v>
      </c>
      <c r="F15" s="24">
        <v>0</v>
      </c>
      <c r="G15" s="24">
        <v>5</v>
      </c>
      <c r="H15" s="24">
        <v>20</v>
      </c>
      <c r="I15" s="25">
        <f t="shared" si="1"/>
        <v>9.5</v>
      </c>
    </row>
    <row r="16" spans="1:9" ht="18" x14ac:dyDescent="0.3">
      <c r="A16" s="27">
        <v>14</v>
      </c>
      <c r="B16" s="23" t="s">
        <v>12</v>
      </c>
      <c r="C16" s="24">
        <f t="shared" si="0"/>
        <v>25</v>
      </c>
      <c r="D16" s="24">
        <v>0</v>
      </c>
      <c r="E16" s="24">
        <v>1</v>
      </c>
      <c r="F16" s="24">
        <v>1</v>
      </c>
      <c r="G16" s="24">
        <v>1</v>
      </c>
      <c r="H16" s="24">
        <v>22</v>
      </c>
      <c r="I16" s="25">
        <f t="shared" si="1"/>
        <v>9.4</v>
      </c>
    </row>
  </sheetData>
  <mergeCells count="5">
    <mergeCell ref="I1:I2"/>
    <mergeCell ref="B1:B2"/>
    <mergeCell ref="A1:A2"/>
    <mergeCell ref="C1:C2"/>
    <mergeCell ref="D1:H1"/>
  </mergeCells>
  <pageMargins left="0.29166666666666669" right="0.28333333333333333" top="0.75" bottom="0.75" header="0.3" footer="0.3"/>
  <pageSetup paperSize="9" orientation="portrait" horizontalDpi="90" verticalDpi="9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tabSelected="1" view="pageLayout" zoomScaleNormal="100" workbookViewId="0">
      <selection activeCell="C4" sqref="C4"/>
    </sheetView>
  </sheetViews>
  <sheetFormatPr baseColWidth="10" defaultRowHeight="14.4" x14ac:dyDescent="0.3"/>
  <cols>
    <col min="1" max="1" width="21.44140625" customWidth="1"/>
    <col min="2" max="2" width="14.109375" customWidth="1"/>
    <col min="3" max="3" width="57.33203125" customWidth="1"/>
  </cols>
  <sheetData>
    <row r="1" spans="1:3" ht="15" x14ac:dyDescent="0.3">
      <c r="A1" s="28" t="s">
        <v>25</v>
      </c>
      <c r="B1" s="28" t="s">
        <v>0</v>
      </c>
      <c r="C1" s="28" t="s">
        <v>46</v>
      </c>
    </row>
    <row r="2" spans="1:3" ht="36" x14ac:dyDescent="0.3">
      <c r="A2" s="29" t="s">
        <v>39</v>
      </c>
      <c r="B2" s="30">
        <v>6</v>
      </c>
      <c r="C2" s="29" t="s">
        <v>48</v>
      </c>
    </row>
    <row r="3" spans="1:3" ht="36" x14ac:dyDescent="0.3">
      <c r="A3" s="29" t="s">
        <v>40</v>
      </c>
      <c r="B3" s="30">
        <v>8</v>
      </c>
      <c r="C3" s="29" t="s">
        <v>129</v>
      </c>
    </row>
    <row r="4" spans="1:3" ht="17.399999999999999" customHeight="1" x14ac:dyDescent="0.3">
      <c r="A4" s="29" t="s">
        <v>41</v>
      </c>
      <c r="B4" s="30">
        <v>9.5</v>
      </c>
      <c r="C4" s="29"/>
    </row>
    <row r="5" spans="1:3" ht="17.399999999999999" customHeight="1" x14ac:dyDescent="0.3">
      <c r="A5" s="29" t="s">
        <v>122</v>
      </c>
      <c r="B5" s="30">
        <v>7.5</v>
      </c>
      <c r="C5" s="29" t="s">
        <v>57</v>
      </c>
    </row>
    <row r="6" spans="1:3" ht="17.399999999999999" customHeight="1" x14ac:dyDescent="0.3">
      <c r="A6" s="29" t="s">
        <v>53</v>
      </c>
      <c r="B6" s="30">
        <v>7.25</v>
      </c>
      <c r="C6" s="29" t="s">
        <v>58</v>
      </c>
    </row>
    <row r="7" spans="1:3" ht="17.399999999999999" customHeight="1" x14ac:dyDescent="0.3">
      <c r="A7" s="29" t="s">
        <v>54</v>
      </c>
      <c r="B7" s="30">
        <v>9.25</v>
      </c>
      <c r="C7" s="29"/>
    </row>
    <row r="8" spans="1:3" ht="17.399999999999999" customHeight="1" x14ac:dyDescent="0.3">
      <c r="A8" s="29" t="s">
        <v>42</v>
      </c>
      <c r="B8" s="30">
        <v>7.5</v>
      </c>
      <c r="C8" s="29" t="s">
        <v>47</v>
      </c>
    </row>
    <row r="9" spans="1:3" ht="17.399999999999999" customHeight="1" x14ac:dyDescent="0.3">
      <c r="A9" s="29" t="s">
        <v>43</v>
      </c>
      <c r="B9" s="30">
        <v>9</v>
      </c>
      <c r="C9" s="29"/>
    </row>
    <row r="10" spans="1:3" ht="17.399999999999999" customHeight="1" x14ac:dyDescent="0.3">
      <c r="A10" s="29" t="s">
        <v>44</v>
      </c>
      <c r="B10" s="30">
        <v>8</v>
      </c>
      <c r="C10" s="29"/>
    </row>
    <row r="11" spans="1:3" ht="17.399999999999999" customHeight="1" x14ac:dyDescent="0.3">
      <c r="A11" s="29" t="s">
        <v>45</v>
      </c>
      <c r="B11" s="30">
        <v>9.75</v>
      </c>
      <c r="C11" s="29"/>
    </row>
  </sheetData>
  <pageMargins left="0.41666666666666669" right="0.44166666666666665" top="0.75" bottom="0.75" header="0.3" footer="0.3"/>
  <pageSetup paperSize="9"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acta-elección-capitán</vt:lpstr>
      <vt:lpstr>acta-cambio-capitán</vt:lpstr>
      <vt:lpstr>acta-búsqueda-tesoros</vt:lpstr>
      <vt:lpstr>clasificación general</vt:lpstr>
      <vt:lpstr>registro-salvo</vt:lpstr>
      <vt:lpstr>Evaluación</vt:lpstr>
      <vt:lpstr>Cuestionario</vt:lpstr>
      <vt:lpstr>Puesta-común</vt:lpstr>
      <vt:lpstr>Análisis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</dc:creator>
  <cp:lastModifiedBy>Jesus</cp:lastModifiedBy>
  <cp:lastPrinted>2024-06-08T01:17:19Z</cp:lastPrinted>
  <dcterms:created xsi:type="dcterms:W3CDTF">2024-03-07T22:05:46Z</dcterms:created>
  <dcterms:modified xsi:type="dcterms:W3CDTF">2024-06-08T01:24:02Z</dcterms:modified>
</cp:coreProperties>
</file>