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000-AJDA\00-dvd-ajda-2025\actividades\libro-gamificando_con_juegos_adja-def\documentos\cap3\"/>
    </mc:Choice>
  </mc:AlternateContent>
  <bookViews>
    <workbookView xWindow="0" yWindow="0" windowWidth="23040" windowHeight="9072" tabRatio="643" firstSheet="8" activeTab="15"/>
  </bookViews>
  <sheets>
    <sheet name="acta-elección-presidencia" sheetId="24" r:id="rId1"/>
    <sheet name="acta-cambio-presidencia" sheetId="9" r:id="rId2"/>
    <sheet name="acta-batalla-territorios" sheetId="22" r:id="rId3"/>
    <sheet name="registro-creditos" sheetId="1" r:id="rId4"/>
    <sheet name="valor-turnos" sheetId="23" r:id="rId5"/>
    <sheet name="ficha-jugadora" sheetId="2" r:id="rId6"/>
    <sheet name="ficha-jugador" sheetId="3" r:id="rId7"/>
    <sheet name="ficha-aeon" sheetId="6" r:id="rId8"/>
    <sheet name="ficha-valoria" sheetId="5" r:id="rId9"/>
    <sheet name="ficha-elisium" sheetId="20" r:id="rId10"/>
    <sheet name="ficha-neopolis" sheetId="21" r:id="rId11"/>
    <sheet name="Evaluación" sheetId="7" r:id="rId12"/>
    <sheet name="Cuestionario" sheetId="10" r:id="rId13"/>
    <sheet name="Cuadro-honor" sheetId="12" r:id="rId14"/>
    <sheet name="Puesta-común" sheetId="17" r:id="rId15"/>
    <sheet name="Análisis" sheetId="18" r:id="rId1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17" l="1"/>
  <c r="C6" i="17"/>
  <c r="D8" i="24" l="1"/>
  <c r="D9" i="24"/>
  <c r="D10" i="24"/>
  <c r="D11" i="24"/>
  <c r="D12" i="24"/>
  <c r="D13" i="24"/>
  <c r="D14" i="24"/>
  <c r="D15" i="24"/>
  <c r="D7" i="24"/>
  <c r="I9" i="17" l="1"/>
  <c r="C9" i="17"/>
  <c r="I7" i="17" l="1"/>
  <c r="I8" i="17"/>
  <c r="C7" i="17"/>
  <c r="C8" i="17"/>
  <c r="C10" i="22" l="1"/>
  <c r="D10" i="22"/>
  <c r="E10" i="22"/>
  <c r="F10" i="22"/>
  <c r="G10" i="22"/>
  <c r="H10" i="22"/>
  <c r="I10" i="22"/>
  <c r="J10" i="22"/>
  <c r="K10" i="22"/>
  <c r="L10" i="22"/>
  <c r="B8" i="22"/>
  <c r="B9" i="22"/>
  <c r="B7" i="22"/>
  <c r="B6" i="22"/>
  <c r="B10" i="22" l="1"/>
  <c r="B11" i="9"/>
  <c r="B12" i="9" s="1"/>
  <c r="B10" i="9"/>
  <c r="C12" i="9"/>
  <c r="D12" i="9"/>
  <c r="L13" i="1" l="1"/>
  <c r="C13" i="1"/>
  <c r="D13" i="1"/>
  <c r="E13" i="1"/>
  <c r="F13" i="1"/>
  <c r="G13" i="1"/>
  <c r="H13" i="1"/>
  <c r="I13" i="1"/>
  <c r="J13" i="1"/>
  <c r="K13" i="1"/>
  <c r="L3" i="1"/>
  <c r="B13" i="1"/>
  <c r="L4" i="1"/>
  <c r="L5" i="1"/>
  <c r="L6" i="1"/>
  <c r="L7" i="1"/>
  <c r="L8" i="1"/>
  <c r="L9" i="1"/>
  <c r="L10" i="1"/>
  <c r="L11" i="1"/>
  <c r="L12" i="1"/>
  <c r="C4" i="17" l="1"/>
  <c r="C5" i="17"/>
  <c r="C10" i="17"/>
  <c r="C11" i="17"/>
  <c r="C12" i="17"/>
  <c r="C13" i="17"/>
  <c r="C14" i="17"/>
  <c r="C15" i="17"/>
  <c r="C16" i="17"/>
  <c r="C3" i="17"/>
  <c r="I4" i="17"/>
  <c r="I5" i="17"/>
  <c r="I10" i="17"/>
  <c r="I11" i="17"/>
  <c r="I12" i="17"/>
  <c r="I13" i="17"/>
  <c r="I14" i="17"/>
  <c r="I15" i="17"/>
  <c r="I16" i="17"/>
  <c r="I3" i="17"/>
</calcChain>
</file>

<file path=xl/sharedStrings.xml><?xml version="1.0" encoding="utf-8"?>
<sst xmlns="http://schemas.openxmlformats.org/spreadsheetml/2006/main" count="339" uniqueCount="233">
  <si>
    <t>Columna1</t>
  </si>
  <si>
    <t>Columna2</t>
  </si>
  <si>
    <t>Columna3</t>
  </si>
  <si>
    <t>Columna4</t>
  </si>
  <si>
    <t>Columna5</t>
  </si>
  <si>
    <t>Columna6</t>
  </si>
  <si>
    <t>Rendimiento académico</t>
  </si>
  <si>
    <t>Nombre/alias del jugador</t>
  </si>
  <si>
    <t>Capacidad de liderazgo</t>
  </si>
  <si>
    <t>Valoración</t>
  </si>
  <si>
    <t>Capacidad de trabajo en equipo</t>
  </si>
  <si>
    <t>Puntos fuertes</t>
  </si>
  <si>
    <t>Puntos débiles</t>
  </si>
  <si>
    <t>Alta</t>
  </si>
  <si>
    <t>Baja</t>
  </si>
  <si>
    <t>Dificultad para acatar normas</t>
  </si>
  <si>
    <t>Enlace</t>
  </si>
  <si>
    <t xml:space="preserve">Fecha: </t>
  </si>
  <si>
    <t>Valoración      (1-10)</t>
  </si>
  <si>
    <t>Comentarios generales:</t>
  </si>
  <si>
    <t>Propuestas y observaciones</t>
  </si>
  <si>
    <t>Motivación de los participantes</t>
  </si>
  <si>
    <t>Mejora en el aprendizaje</t>
  </si>
  <si>
    <t>Evolución de la convivencia</t>
  </si>
  <si>
    <t>Creatividad del alumnado</t>
  </si>
  <si>
    <t>Mejora de la socialización y la integración</t>
  </si>
  <si>
    <t>Valoración global</t>
  </si>
  <si>
    <t>Estimación de la valoración de los participantes</t>
  </si>
  <si>
    <t>¿El profesor está desarrollando bien sus funciones?</t>
  </si>
  <si>
    <t>¿Te motiva más trabajar en actividades de este tipo?</t>
  </si>
  <si>
    <t>¿Mejora el comportamiento con esta actividad?</t>
  </si>
  <si>
    <t>¿Te gusta crear cosas para tu equipo?</t>
  </si>
  <si>
    <t>¿Te sientes más integrado en este tipo de actividades?</t>
  </si>
  <si>
    <t>¿Te parece adecuada la duración de la actividad?</t>
  </si>
  <si>
    <t>Evolución del pensamiento lógico y estratégico</t>
  </si>
  <si>
    <t>Utilización adecuada de las TIC</t>
  </si>
  <si>
    <t>¿Estás contento con tu puesto o cargo en el equipo?</t>
  </si>
  <si>
    <t>¿Te gusta o ha gustado la actividad?</t>
  </si>
  <si>
    <t>¿Has trabajado bien con tus compañeros de equipo?</t>
  </si>
  <si>
    <t>¿Te ayuda o ha ayudado la actividad a aprender mejor?</t>
  </si>
  <si>
    <t>¿Funcionan bien las herramientas y programas necesarios?</t>
  </si>
  <si>
    <t>Ítems</t>
  </si>
  <si>
    <t>Mejora de las competencias educativas</t>
  </si>
  <si>
    <t>Ítems de evaluación</t>
  </si>
  <si>
    <t>Fénix</t>
  </si>
  <si>
    <t>CUADRO DE HONOR</t>
  </si>
  <si>
    <t>Mención especial</t>
  </si>
  <si>
    <t>Aspectos</t>
  </si>
  <si>
    <t>Muy baja</t>
  </si>
  <si>
    <t>Media</t>
  </si>
  <si>
    <t>Muy alta</t>
  </si>
  <si>
    <t>Mejora del aprendizaje</t>
  </si>
  <si>
    <t>Mejora de la convivencia</t>
  </si>
  <si>
    <t>Organización de la competición</t>
  </si>
  <si>
    <t>Satisfacción con el cargo</t>
  </si>
  <si>
    <t>Trabajos de diseño</t>
  </si>
  <si>
    <t>Equidad en la competición</t>
  </si>
  <si>
    <t>Mejora de la motivación</t>
  </si>
  <si>
    <t>Resultado         (0-10)</t>
  </si>
  <si>
    <t>Nº de Votos</t>
  </si>
  <si>
    <t>Ítem</t>
  </si>
  <si>
    <t>Aprendizaje</t>
  </si>
  <si>
    <t>Convivencia</t>
  </si>
  <si>
    <t>Motivación</t>
  </si>
  <si>
    <t>Diseños</t>
  </si>
  <si>
    <t>Integración</t>
  </si>
  <si>
    <t>Equidad</t>
  </si>
  <si>
    <t>Global</t>
  </si>
  <si>
    <t>Conclusiones y propuestas</t>
  </si>
  <si>
    <t>Enseñar nociones de uso de herramientas de I.A.</t>
  </si>
  <si>
    <t>Introducir elementos que potencien el aprendizaje en el juego y en las dinámicas de la competición.</t>
  </si>
  <si>
    <t>Nombre/alias de la jugadora</t>
  </si>
  <si>
    <t>Premio al mejor diseño</t>
  </si>
  <si>
    <t>Capacidad diplomática</t>
  </si>
  <si>
    <t>Dominio de la estrategia</t>
  </si>
  <si>
    <t>Alto</t>
  </si>
  <si>
    <t>"La libertad se gana luchando"</t>
  </si>
  <si>
    <t>Casiopea</t>
  </si>
  <si>
    <t>Equilibrio y control</t>
  </si>
  <si>
    <t>Confía demasiado en los demás</t>
  </si>
  <si>
    <t>"Una fuerza, un destino "</t>
  </si>
  <si>
    <t>Medio</t>
  </si>
  <si>
    <t>Orion</t>
  </si>
  <si>
    <t>Gran determinación y ambición</t>
  </si>
  <si>
    <t>AEON</t>
  </si>
  <si>
    <t>"Aeon, hacia la dominación"</t>
  </si>
  <si>
    <t>Presidencia</t>
  </si>
  <si>
    <t>Vicepresidencia</t>
  </si>
  <si>
    <t>Ministerio de diplomacia</t>
  </si>
  <si>
    <t>Ministerio de defensa</t>
  </si>
  <si>
    <t>Ministerio de conocimiento</t>
  </si>
  <si>
    <t>Ministerio de logísitica</t>
  </si>
  <si>
    <t>Ministerio de cultura</t>
  </si>
  <si>
    <t>Ministerio de portavocía</t>
  </si>
  <si>
    <t>Ministerio de economía</t>
  </si>
  <si>
    <t>Calipso</t>
  </si>
  <si>
    <t>Ursus</t>
  </si>
  <si>
    <t>Sapiens</t>
  </si>
  <si>
    <t>Moneta</t>
  </si>
  <si>
    <t>Linus</t>
  </si>
  <si>
    <t>Polox</t>
  </si>
  <si>
    <t>Ceres</t>
  </si>
  <si>
    <t>Liberis</t>
  </si>
  <si>
    <t>Solis</t>
  </si>
  <si>
    <t>Io</t>
  </si>
  <si>
    <t>Euriclea</t>
  </si>
  <si>
    <t>Cirse</t>
  </si>
  <si>
    <t>Nebus</t>
  </si>
  <si>
    <t>Ors</t>
  </si>
  <si>
    <t>Escila</t>
  </si>
  <si>
    <t>Caribde</t>
  </si>
  <si>
    <t>VALORIA</t>
  </si>
  <si>
    <t>"Valoria, siempre hacia la victoria"</t>
  </si>
  <si>
    <t>ELYSIUM</t>
  </si>
  <si>
    <t>"Elysium, el sueño de la eternidad"</t>
  </si>
  <si>
    <t>Thais</t>
  </si>
  <si>
    <t>Penelope</t>
  </si>
  <si>
    <t>Telémaco</t>
  </si>
  <si>
    <t>Numaios</t>
  </si>
  <si>
    <t>Nestor</t>
  </si>
  <si>
    <t>Príamo</t>
  </si>
  <si>
    <t>Ulises</t>
  </si>
  <si>
    <t>Criseida</t>
  </si>
  <si>
    <t>Soco</t>
  </si>
  <si>
    <t>NEÓPOLIS</t>
  </si>
  <si>
    <t>"Neópolis, tierra de libertad"</t>
  </si>
  <si>
    <t>Orión</t>
  </si>
  <si>
    <t>Águila</t>
  </si>
  <si>
    <t>Tarántula</t>
  </si>
  <si>
    <t>Roseta</t>
  </si>
  <si>
    <t>Hélice</t>
  </si>
  <si>
    <t>Velo</t>
  </si>
  <si>
    <t>Carina</t>
  </si>
  <si>
    <t>Laguna</t>
  </si>
  <si>
    <t>Medusa</t>
  </si>
  <si>
    <t>Columna42</t>
  </si>
  <si>
    <t>Columna43</t>
  </si>
  <si>
    <t>Columna44</t>
  </si>
  <si>
    <t>Columna52</t>
  </si>
  <si>
    <t>Columna53</t>
  </si>
  <si>
    <t>Columna522</t>
  </si>
  <si>
    <t>Total</t>
  </si>
  <si>
    <t>Elysium</t>
  </si>
  <si>
    <t>TOTAL REPÚBLICA</t>
  </si>
  <si>
    <t>Presidencia actual</t>
  </si>
  <si>
    <t>Aspirantes</t>
  </si>
  <si>
    <t>¿?</t>
  </si>
  <si>
    <t>Nombre de la república:</t>
  </si>
  <si>
    <t>Fecha de realización:</t>
  </si>
  <si>
    <t>Acta. Solicitud de cambio de presidencia</t>
  </si>
  <si>
    <t>Presidencia actual:</t>
  </si>
  <si>
    <t>Aspirante a la presidencia:</t>
  </si>
  <si>
    <t>Equipo presidencia</t>
  </si>
  <si>
    <t>Equipo Aspirante</t>
  </si>
  <si>
    <t>Fenix</t>
  </si>
  <si>
    <t>Observaciones y comentarios</t>
  </si>
  <si>
    <t>Máximos fallos permitidos:</t>
  </si>
  <si>
    <t>Créditos iniciales:</t>
  </si>
  <si>
    <t>Vencedor:</t>
  </si>
  <si>
    <t>Gana el actual equipo presidencial.</t>
  </si>
  <si>
    <t>Pierde al haber alcanzado los tres fallos máximos permitidos.</t>
  </si>
  <si>
    <t>Gana, al quedar eliminado el equipo aspirante.</t>
  </si>
  <si>
    <t>Tras la novena pregunta finaliza el proceso.</t>
  </si>
  <si>
    <t>Acta. Batalla virtual por los territorios</t>
  </si>
  <si>
    <t>Aeon</t>
  </si>
  <si>
    <t>Neópolis</t>
  </si>
  <si>
    <t>Valoria</t>
  </si>
  <si>
    <t>Precio del turno en créditos:</t>
  </si>
  <si>
    <t>Territorios totales</t>
  </si>
  <si>
    <t>Territorios perdidos</t>
  </si>
  <si>
    <t>Ataques realizados</t>
  </si>
  <si>
    <t>Ataques recibidos</t>
  </si>
  <si>
    <t>Turnos sin atacar</t>
  </si>
  <si>
    <t>Observaciones y comentarios:</t>
  </si>
  <si>
    <t>Conquistas realizadas</t>
  </si>
  <si>
    <t>Puntos totales</t>
  </si>
  <si>
    <t>La jornada se desarrolló correctamente y sin incidentes.</t>
  </si>
  <si>
    <t>Funcionamiento de las repúblicas</t>
  </si>
  <si>
    <t>Sistema de cambio en la presidencia de las repúblicas</t>
  </si>
  <si>
    <t>Funcionamiento del sistema de créditos</t>
  </si>
  <si>
    <t>Desarrollo de las batallas virtuales por los teritorios</t>
  </si>
  <si>
    <t>Adecuación de los cargos a los participantes</t>
  </si>
  <si>
    <t>¿Te ha gustado el sistema de créditos?</t>
  </si>
  <si>
    <t>¿Se han desarrollado bien las batallas por los territorios?</t>
  </si>
  <si>
    <t>La conquista del futuro</t>
  </si>
  <si>
    <t>Cuestionario para el alumnado "La conquista del futuro"</t>
  </si>
  <si>
    <t>Ficha de evaluación                       "La conquista del futuro"</t>
  </si>
  <si>
    <t>República vencedora</t>
  </si>
  <si>
    <t>Mejor presidente</t>
  </si>
  <si>
    <t>Mejor ministro</t>
  </si>
  <si>
    <t>Premio al mejor  compañero</t>
  </si>
  <si>
    <t>República subcampeona</t>
  </si>
  <si>
    <t>Premio a la mejor diplomacia</t>
  </si>
  <si>
    <t>Ulises, Thais, Príamo, Nestor, Penelope, Soco, Telémaco, Numaios y Criseida</t>
  </si>
  <si>
    <t>Orión, Tarántula, Águila, Roseta, Medusa, Hélice, Velo, Carina y Laguna</t>
  </si>
  <si>
    <t>¿El presidente y los demás cargos han hecho bien su trabajo?</t>
  </si>
  <si>
    <t>Sentimiento de integración</t>
  </si>
  <si>
    <t>Sistema de cambio de presidencia</t>
  </si>
  <si>
    <t>Batallas por los territorios</t>
  </si>
  <si>
    <t>Repúblicas</t>
  </si>
  <si>
    <t>Sistema de cargos</t>
  </si>
  <si>
    <t>Desarrollo actividad</t>
  </si>
  <si>
    <t>Sistema de créditos</t>
  </si>
  <si>
    <t>Columna12</t>
  </si>
  <si>
    <t>Ronda</t>
  </si>
  <si>
    <t>Fecha</t>
  </si>
  <si>
    <t>Columna13</t>
  </si>
  <si>
    <t>Observaciones</t>
  </si>
  <si>
    <t>Mejorar y optimizar la composición de los grupos.</t>
  </si>
  <si>
    <t>Mejorar y optimizar el sistema de reparto de cargos.</t>
  </si>
  <si>
    <t>Fecha:</t>
  </si>
  <si>
    <t>Acta. Elección de presidente</t>
  </si>
  <si>
    <t>República:</t>
  </si>
  <si>
    <t>Presidente seleccionado:</t>
  </si>
  <si>
    <t>Puntos</t>
  </si>
  <si>
    <t>Aspirantes a presidente</t>
  </si>
  <si>
    <t>Votos</t>
  </si>
  <si>
    <t>Votación</t>
  </si>
  <si>
    <t>SI</t>
  </si>
  <si>
    <t>NO</t>
  </si>
  <si>
    <t>ABS</t>
  </si>
  <si>
    <t>Electo</t>
  </si>
  <si>
    <t>X</t>
  </si>
  <si>
    <t>Resultado</t>
  </si>
  <si>
    <t>SI:</t>
  </si>
  <si>
    <t>NO:</t>
  </si>
  <si>
    <t>ABS:</t>
  </si>
  <si>
    <t>Es elegido presidente</t>
  </si>
  <si>
    <t>Sistema de elección de la presidencia de las repúblicas</t>
  </si>
  <si>
    <t>¿Te parece adecuado  el sistema de elección y cambio de presidente?</t>
  </si>
  <si>
    <t>Sistema de elección de presidente</t>
  </si>
  <si>
    <t>A todos los participantes, por el buen desarrollo de la actividad.</t>
  </si>
  <si>
    <t>La convivencia ha mejorado. Se puede profundizar en el trabajo realizado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</si>
</sst>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rgb="FF78149B"/>
      <name val="Calibri"/>
      <family val="2"/>
      <scheme val="minor"/>
    </font>
    <font>
      <sz val="14"/>
      <color rgb="FF78149B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rgb="FF78149B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sz val="20"/>
      <color rgb="FF78149B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00487E"/>
      <name val="Calibri"/>
      <family val="2"/>
      <scheme val="minor"/>
    </font>
    <font>
      <sz val="14"/>
      <color rgb="FF00487E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6AA343"/>
      <name val="Calibri"/>
      <family val="2"/>
      <scheme val="minor"/>
    </font>
    <font>
      <b/>
      <sz val="36"/>
      <color theme="8" tint="-0.499984740745262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b/>
      <sz val="18"/>
      <color rgb="FF6AA34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24"/>
      <color rgb="FFC966EC"/>
      <name val="Calibri"/>
      <family val="2"/>
      <scheme val="minor"/>
    </font>
    <font>
      <b/>
      <sz val="24"/>
      <color rgb="FF669900"/>
      <name val="Calibri"/>
      <family val="2"/>
      <scheme val="minor"/>
    </font>
    <font>
      <b/>
      <sz val="18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20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25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78149B"/>
        <bgColor indexed="64"/>
      </patternFill>
    </fill>
    <fill>
      <patternFill patternType="solid">
        <fgColor rgb="FFC966EC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499984740745262"/>
        <bgColor theme="9" tint="-0.249977111117893"/>
      </patternFill>
    </fill>
    <fill>
      <patternFill patternType="solid">
        <fgColor rgb="FF669E40"/>
        <bgColor theme="9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78149B"/>
      </left>
      <right/>
      <top style="thick">
        <color rgb="FF78149B"/>
      </top>
      <bottom/>
      <diagonal/>
    </border>
    <border>
      <left/>
      <right style="thick">
        <color rgb="FF78149B"/>
      </right>
      <top style="thick">
        <color rgb="FF78149B"/>
      </top>
      <bottom/>
      <diagonal/>
    </border>
    <border>
      <left style="thick">
        <color rgb="FF78149B"/>
      </left>
      <right/>
      <top/>
      <bottom/>
      <diagonal/>
    </border>
    <border>
      <left/>
      <right style="thick">
        <color rgb="FF78149B"/>
      </right>
      <top/>
      <bottom/>
      <diagonal/>
    </border>
    <border>
      <left style="thin">
        <color theme="0"/>
      </left>
      <right style="thick">
        <color rgb="FF78149B"/>
      </right>
      <top/>
      <bottom/>
      <diagonal/>
    </border>
    <border>
      <left style="thin">
        <color theme="0"/>
      </left>
      <right style="thick">
        <color rgb="FF78149B"/>
      </right>
      <top/>
      <bottom style="thick">
        <color rgb="FF78149B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 style="thick">
        <color rgb="FF78149B"/>
      </top>
      <bottom/>
      <diagonal/>
    </border>
    <border>
      <left/>
      <right style="thick">
        <color theme="9" tint="-0.24994659260841701"/>
      </right>
      <top style="thick">
        <color rgb="FF78149B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9" tint="-0.24994659260841701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78149B"/>
      </left>
      <right style="thick">
        <color rgb="FF78149B"/>
      </right>
      <top/>
      <bottom/>
      <diagonal/>
    </border>
    <border>
      <left style="thick">
        <color rgb="FF78149B"/>
      </left>
      <right style="thick">
        <color rgb="FF78149B"/>
      </right>
      <top/>
      <bottom style="thick">
        <color rgb="FF78149B"/>
      </bottom>
      <diagonal/>
    </border>
    <border>
      <left style="thick">
        <color rgb="FF00487E"/>
      </left>
      <right/>
      <top style="thick">
        <color rgb="FF00487E"/>
      </top>
      <bottom/>
      <diagonal/>
    </border>
    <border>
      <left/>
      <right style="thick">
        <color rgb="FF00487E"/>
      </right>
      <top style="thick">
        <color rgb="FF00487E"/>
      </top>
      <bottom/>
      <diagonal/>
    </border>
    <border>
      <left style="thick">
        <color rgb="FF00487E"/>
      </left>
      <right/>
      <top/>
      <bottom/>
      <diagonal/>
    </border>
    <border>
      <left/>
      <right style="thick">
        <color rgb="FF00487E"/>
      </right>
      <top/>
      <bottom/>
      <diagonal/>
    </border>
    <border>
      <left style="thick">
        <color rgb="FF00487E"/>
      </left>
      <right style="thick">
        <color rgb="FF00487E"/>
      </right>
      <top/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/>
      <diagonal/>
    </border>
    <border>
      <left style="thick">
        <color rgb="FFC00000"/>
      </left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10" fillId="0" borderId="17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vertical="center"/>
    </xf>
    <xf numFmtId="0" fontId="17" fillId="0" borderId="17" xfId="0" applyFont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18" fillId="5" borderId="17" xfId="0" applyNumberFormat="1" applyFont="1" applyFill="1" applyBorder="1" applyAlignment="1">
      <alignment horizontal="center" vertical="center" wrapText="1"/>
    </xf>
    <xf numFmtId="2" fontId="15" fillId="0" borderId="17" xfId="0" applyNumberFormat="1" applyFont="1" applyBorder="1" applyAlignment="1">
      <alignment horizontal="center" vertical="center"/>
    </xf>
    <xf numFmtId="1" fontId="15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 wrapText="1"/>
    </xf>
    <xf numFmtId="2" fontId="15" fillId="0" borderId="17" xfId="0" applyNumberFormat="1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3" borderId="27" xfId="0" applyFont="1" applyFill="1" applyBorder="1" applyAlignment="1">
      <alignment horizontal="left" vertical="center"/>
    </xf>
    <xf numFmtId="0" fontId="5" fillId="2" borderId="28" xfId="0" applyFont="1" applyFill="1" applyBorder="1" applyAlignment="1">
      <alignment horizontal="left" vertical="center"/>
    </xf>
    <xf numFmtId="0" fontId="5" fillId="6" borderId="14" xfId="0" applyFont="1" applyFill="1" applyBorder="1" applyAlignment="1">
      <alignment vertical="center"/>
    </xf>
    <xf numFmtId="0" fontId="5" fillId="6" borderId="15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vertical="center"/>
    </xf>
    <xf numFmtId="0" fontId="5" fillId="7" borderId="15" xfId="0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5" fillId="8" borderId="33" xfId="0" applyFont="1" applyFill="1" applyBorder="1" applyAlignment="1">
      <alignment horizontal="left" vertical="center"/>
    </xf>
    <xf numFmtId="0" fontId="5" fillId="8" borderId="33" xfId="0" applyFont="1" applyFill="1" applyBorder="1" applyAlignment="1">
      <alignment horizontal="center" vertical="center"/>
    </xf>
    <xf numFmtId="0" fontId="5" fillId="9" borderId="33" xfId="0" applyFont="1" applyFill="1" applyBorder="1" applyAlignment="1">
      <alignment horizontal="left" vertical="center"/>
    </xf>
    <xf numFmtId="0" fontId="5" fillId="9" borderId="33" xfId="0" applyFont="1" applyFill="1" applyBorder="1" applyAlignment="1">
      <alignment horizontal="center" vertical="center"/>
    </xf>
    <xf numFmtId="0" fontId="5" fillId="10" borderId="35" xfId="0" applyFont="1" applyFill="1" applyBorder="1" applyAlignment="1">
      <alignment horizontal="left" vertical="center"/>
    </xf>
    <xf numFmtId="0" fontId="5" fillId="10" borderId="35" xfId="0" applyFont="1" applyFill="1" applyBorder="1" applyAlignment="1">
      <alignment horizontal="center" vertical="center"/>
    </xf>
    <xf numFmtId="0" fontId="5" fillId="11" borderId="35" xfId="0" applyFont="1" applyFill="1" applyBorder="1" applyAlignment="1">
      <alignment horizontal="left" vertical="center"/>
    </xf>
    <xf numFmtId="0" fontId="5" fillId="11" borderId="35" xfId="0" applyFont="1" applyFill="1" applyBorder="1" applyAlignment="1">
      <alignment horizontal="center" vertical="center"/>
    </xf>
    <xf numFmtId="0" fontId="5" fillId="10" borderId="36" xfId="0" applyFont="1" applyFill="1" applyBorder="1" applyAlignment="1">
      <alignment horizontal="left" vertical="center"/>
    </xf>
    <xf numFmtId="0" fontId="5" fillId="10" borderId="36" xfId="0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 textRotation="90" wrapText="1"/>
    </xf>
    <xf numFmtId="0" fontId="11" fillId="0" borderId="1" xfId="0" applyFont="1" applyBorder="1" applyAlignment="1">
      <alignment vertical="center"/>
    </xf>
    <xf numFmtId="14" fontId="1" fillId="0" borderId="1" xfId="0" applyNumberFormat="1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vertical="center" wrapText="1"/>
    </xf>
    <xf numFmtId="0" fontId="28" fillId="0" borderId="17" xfId="0" applyFont="1" applyBorder="1" applyAlignment="1">
      <alignment vertical="center" wrapText="1"/>
    </xf>
    <xf numFmtId="0" fontId="29" fillId="5" borderId="17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 wrapText="1"/>
    </xf>
    <xf numFmtId="0" fontId="2" fillId="0" borderId="17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39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7" fillId="0" borderId="17" xfId="0" applyFont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13" fillId="0" borderId="17" xfId="0" applyFont="1" applyBorder="1" applyAlignment="1">
      <alignment vertical="center" wrapText="1"/>
    </xf>
    <xf numFmtId="0" fontId="34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0" fillId="5" borderId="17" xfId="0" applyFill="1" applyBorder="1" applyAlignment="1">
      <alignment horizontal="center" vertical="center" textRotation="90" wrapText="1"/>
    </xf>
    <xf numFmtId="0" fontId="1" fillId="5" borderId="17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horizontal="center" vertical="top"/>
    </xf>
    <xf numFmtId="0" fontId="39" fillId="5" borderId="17" xfId="0" applyFont="1" applyFill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14" fontId="1" fillId="0" borderId="41" xfId="0" applyNumberFormat="1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4" fontId="1" fillId="0" borderId="42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0" fillId="12" borderId="17" xfId="0" applyFill="1" applyBorder="1" applyAlignment="1">
      <alignment horizontal="center" vertical="center"/>
    </xf>
    <xf numFmtId="0" fontId="2" fillId="12" borderId="17" xfId="0" applyFont="1" applyFill="1" applyBorder="1" applyAlignment="1">
      <alignment horizontal="center" vertical="center"/>
    </xf>
    <xf numFmtId="0" fontId="1" fillId="12" borderId="17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0" fillId="0" borderId="0" xfId="0" applyBorder="1"/>
    <xf numFmtId="0" fontId="44" fillId="0" borderId="22" xfId="0" applyFont="1" applyBorder="1" applyAlignment="1">
      <alignment vertical="center" wrapText="1"/>
    </xf>
    <xf numFmtId="1" fontId="46" fillId="0" borderId="17" xfId="0" applyNumberFormat="1" applyFont="1" applyFill="1" applyBorder="1" applyAlignment="1">
      <alignment horizontal="center" vertical="center"/>
    </xf>
    <xf numFmtId="2" fontId="46" fillId="0" borderId="17" xfId="0" applyNumberFormat="1" applyFont="1" applyFill="1" applyBorder="1" applyAlignment="1">
      <alignment horizontal="center" vertical="center"/>
    </xf>
    <xf numFmtId="0" fontId="47" fillId="0" borderId="17" xfId="0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center" vertical="center"/>
    </xf>
    <xf numFmtId="0" fontId="47" fillId="13" borderId="17" xfId="0" applyFont="1" applyFill="1" applyBorder="1" applyAlignment="1">
      <alignment horizontal="center" vertical="center" wrapText="1"/>
    </xf>
    <xf numFmtId="0" fontId="47" fillId="13" borderId="17" xfId="0" applyFont="1" applyFill="1" applyBorder="1" applyAlignment="1">
      <alignment horizontal="center" vertical="center"/>
    </xf>
    <xf numFmtId="0" fontId="46" fillId="13" borderId="17" xfId="0" applyFont="1" applyFill="1" applyBorder="1" applyAlignment="1">
      <alignment horizontal="center" vertical="center"/>
    </xf>
    <xf numFmtId="0" fontId="45" fillId="13" borderId="18" xfId="0" applyFont="1" applyFill="1" applyBorder="1" applyAlignment="1">
      <alignment horizontal="right" vertical="center" wrapText="1"/>
    </xf>
    <xf numFmtId="0" fontId="45" fillId="13" borderId="20" xfId="0" applyFont="1" applyFill="1" applyBorder="1" applyAlignment="1">
      <alignment horizontal="right" vertical="center" wrapText="1"/>
    </xf>
    <xf numFmtId="0" fontId="43" fillId="0" borderId="18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0" fontId="43" fillId="13" borderId="18" xfId="0" applyFont="1" applyFill="1" applyBorder="1" applyAlignment="1">
      <alignment horizontal="right" vertical="center" wrapText="1"/>
    </xf>
    <xf numFmtId="0" fontId="43" fillId="13" borderId="20" xfId="0" applyFont="1" applyFill="1" applyBorder="1" applyAlignment="1">
      <alignment horizontal="right" vertical="center" wrapText="1"/>
    </xf>
    <xf numFmtId="14" fontId="43" fillId="0" borderId="18" xfId="0" applyNumberFormat="1" applyFont="1" applyBorder="1" applyAlignment="1">
      <alignment horizontal="center" vertical="center" wrapText="1"/>
    </xf>
    <xf numFmtId="2" fontId="47" fillId="0" borderId="18" xfId="0" applyNumberFormat="1" applyFont="1" applyFill="1" applyBorder="1" applyAlignment="1">
      <alignment horizontal="center" vertical="center" wrapText="1"/>
    </xf>
    <xf numFmtId="2" fontId="47" fillId="0" borderId="20" xfId="0" applyNumberFormat="1" applyFont="1" applyFill="1" applyBorder="1" applyAlignment="1">
      <alignment horizontal="center" vertical="center" wrapText="1"/>
    </xf>
    <xf numFmtId="0" fontId="47" fillId="13" borderId="18" xfId="0" applyFont="1" applyFill="1" applyBorder="1" applyAlignment="1">
      <alignment horizontal="center" vertical="center" wrapText="1"/>
    </xf>
    <xf numFmtId="0" fontId="47" fillId="13" borderId="20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4" fontId="1" fillId="0" borderId="18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 indent="1"/>
    </xf>
    <xf numFmtId="0" fontId="4" fillId="5" borderId="18" xfId="0" applyFont="1" applyFill="1" applyBorder="1" applyAlignment="1">
      <alignment horizontal="center" vertical="center"/>
    </xf>
    <xf numFmtId="0" fontId="4" fillId="5" borderId="20" xfId="0" applyFont="1" applyFill="1" applyBorder="1" applyAlignment="1">
      <alignment horizontal="center" vertical="center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0" fillId="0" borderId="17" xfId="0" applyBorder="1" applyAlignment="1">
      <alignment horizontal="left" vertical="center" wrapText="1" indent="1"/>
    </xf>
    <xf numFmtId="0" fontId="18" fillId="0" borderId="17" xfId="0" applyFont="1" applyBorder="1" applyAlignment="1">
      <alignment horizontal="left" vertical="center" wrapText="1" indent="1"/>
    </xf>
    <xf numFmtId="0" fontId="21" fillId="0" borderId="23" xfId="0" applyFont="1" applyBorder="1" applyAlignment="1">
      <alignment horizontal="center" vertical="center"/>
    </xf>
    <xf numFmtId="0" fontId="18" fillId="5" borderId="21" xfId="0" applyNumberFormat="1" applyFont="1" applyFill="1" applyBorder="1" applyAlignment="1">
      <alignment horizontal="center" vertical="center" wrapText="1"/>
    </xf>
    <xf numFmtId="0" fontId="18" fillId="5" borderId="22" xfId="0" applyNumberFormat="1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1" fillId="12" borderId="17" xfId="0" applyFont="1" applyFill="1" applyBorder="1" applyAlignment="1">
      <alignment horizontal="center" vertical="center" wrapText="1"/>
    </xf>
    <xf numFmtId="0" fontId="1" fillId="12" borderId="21" xfId="0" applyFont="1" applyFill="1" applyBorder="1" applyAlignment="1">
      <alignment horizontal="center" vertical="center"/>
    </xf>
    <xf numFmtId="0" fontId="1" fillId="12" borderId="22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0" fontId="4" fillId="12" borderId="21" xfId="0" applyFont="1" applyFill="1" applyBorder="1" applyAlignment="1">
      <alignment horizontal="center" vertical="center" wrapText="1"/>
    </xf>
    <xf numFmtId="0" fontId="4" fillId="12" borderId="22" xfId="0" applyFont="1" applyFill="1" applyBorder="1" applyAlignment="1">
      <alignment horizontal="center" vertical="center" wrapText="1"/>
    </xf>
    <xf numFmtId="0" fontId="1" fillId="12" borderId="17" xfId="0" applyFont="1" applyFill="1" applyBorder="1" applyAlignment="1">
      <alignment horizontal="center" vertical="center"/>
    </xf>
  </cellXfs>
  <cellStyles count="1">
    <cellStyle name="Normal" xfId="0" builtinId="0"/>
  </cellStyles>
  <dxfs count="20">
    <dxf>
      <font>
        <b/>
        <sz val="14"/>
      </font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sz val="14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/>
        <bottom/>
        <vertical style="medium">
          <color indexed="64"/>
        </vertical>
        <horizontal/>
      </border>
    </dxf>
    <dxf>
      <border diagonalUp="0" diagonalDown="0">
        <left style="medium">
          <color indexed="64"/>
        </left>
        <right style="medium">
          <color indexed="64"/>
        </right>
        <top/>
        <bottom/>
        <vertical style="medium">
          <color indexed="64"/>
        </vertical>
        <horizontal/>
      </border>
    </dxf>
    <dxf>
      <border diagonalUp="0" diagonalDown="0">
        <left style="medium">
          <color theme="4" tint="0.39994506668294322"/>
        </left>
        <right style="medium">
          <color theme="4" tint="0.39994506668294322"/>
        </right>
        <top/>
        <bottom/>
        <vertical style="medium">
          <color theme="4" tint="0.39994506668294322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alignment horizontal="general" vertical="center" textRotation="0" wrapText="0" indent="0" justifyLastLine="0" shrinkToFit="0" readingOrder="0"/>
      <border diagonalUp="0" diagonalDown="0">
        <left style="medium">
          <color theme="4" tint="0.39994506668294322"/>
        </left>
        <right style="medium">
          <color theme="4" tint="0.39994506668294322"/>
        </right>
        <top/>
        <bottom/>
        <vertical style="medium">
          <color theme="4" tint="0.39994506668294322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 style="medium">
          <color theme="4" tint="0.39994506668294322"/>
        </left>
        <right style="medium">
          <color theme="4" tint="0.39994506668294322"/>
        </right>
        <top/>
        <bottom/>
        <vertical style="medium">
          <color theme="4" tint="0.39994506668294322"/>
        </vertical>
        <horizontal/>
      </border>
    </dxf>
    <dxf>
      <border diagonalUp="0" diagonalDown="0">
        <left style="medium">
          <color theme="4" tint="0.39994506668294322"/>
        </left>
        <right style="medium">
          <color theme="4" tint="0.39994506668294322"/>
        </right>
        <top/>
        <bottom/>
        <vertical style="medium">
          <color theme="4" tint="0.39994506668294322"/>
        </vertical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/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</dxfs>
  <tableStyles count="0" defaultTableStyle="TableStyleMedium2" defaultPivotStyle="PivotStyleLight16"/>
  <colors>
    <mruColors>
      <color rgb="FF669900"/>
      <color rgb="FFC966EC"/>
      <color rgb="FF78149B"/>
      <color rgb="FF6AA343"/>
      <color rgb="FF75B44A"/>
      <color rgb="FF00487E"/>
      <color rgb="FF669E40"/>
      <color rgb="FFD58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accent5">
                    <a:lumMod val="75000"/>
                  </a:schemeClr>
                </a:solidFill>
              </a:rPr>
              <a:t>Análisis y puesta en común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'Puesta-común'!$B$3:$B$16</c:f>
              <c:strCache>
                <c:ptCount val="14"/>
                <c:pt idx="0">
                  <c:v>Mejora del aprendizaje</c:v>
                </c:pt>
                <c:pt idx="1">
                  <c:v>Funcionamiento de las repúblicas</c:v>
                </c:pt>
                <c:pt idx="2">
                  <c:v>Mejora de la convivencia</c:v>
                </c:pt>
                <c:pt idx="3">
                  <c:v>Sistema de elección de presidente</c:v>
                </c:pt>
                <c:pt idx="4">
                  <c:v>Sistema de cambio de presidencia</c:v>
                </c:pt>
                <c:pt idx="5">
                  <c:v>Batallas por los territorios</c:v>
                </c:pt>
                <c:pt idx="6">
                  <c:v>Sistema de créditos</c:v>
                </c:pt>
                <c:pt idx="7">
                  <c:v>Organización de la competición</c:v>
                </c:pt>
                <c:pt idx="8">
                  <c:v>Satisfacción con el cargo</c:v>
                </c:pt>
                <c:pt idx="9">
                  <c:v>Mejora de la motivación</c:v>
                </c:pt>
                <c:pt idx="10">
                  <c:v>Trabajos de diseño</c:v>
                </c:pt>
                <c:pt idx="11">
                  <c:v>Equidad en la competición</c:v>
                </c:pt>
                <c:pt idx="12">
                  <c:v>Sentimiento de integración</c:v>
                </c:pt>
                <c:pt idx="13">
                  <c:v>Valoración global</c:v>
                </c:pt>
              </c:strCache>
            </c:strRef>
          </c:cat>
          <c:val>
            <c:numRef>
              <c:f>'Puesta-común'!$I$3:$I$16</c:f>
              <c:numCache>
                <c:formatCode>0.00</c:formatCode>
                <c:ptCount val="14"/>
                <c:pt idx="0">
                  <c:v>6.5</c:v>
                </c:pt>
                <c:pt idx="1">
                  <c:v>6.7658730158730158</c:v>
                </c:pt>
                <c:pt idx="2">
                  <c:v>6.5</c:v>
                </c:pt>
                <c:pt idx="3">
                  <c:v>6.7</c:v>
                </c:pt>
                <c:pt idx="4">
                  <c:v>5</c:v>
                </c:pt>
                <c:pt idx="5">
                  <c:v>8.1</c:v>
                </c:pt>
                <c:pt idx="6">
                  <c:v>6.1</c:v>
                </c:pt>
                <c:pt idx="7">
                  <c:v>6.2</c:v>
                </c:pt>
                <c:pt idx="8">
                  <c:v>4.5999999999999996</c:v>
                </c:pt>
                <c:pt idx="9">
                  <c:v>8.9</c:v>
                </c:pt>
                <c:pt idx="10">
                  <c:v>8.4782608695652169</c:v>
                </c:pt>
                <c:pt idx="11">
                  <c:v>7.7</c:v>
                </c:pt>
                <c:pt idx="12">
                  <c:v>9.5</c:v>
                </c:pt>
                <c:pt idx="13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4-4201-A9D1-9BA21C3B2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2361112"/>
        <c:axId val="462370296"/>
        <c:axId val="0"/>
      </c:bar3DChart>
      <c:catAx>
        <c:axId val="462361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70296"/>
        <c:crosses val="autoZero"/>
        <c:auto val="1"/>
        <c:lblAlgn val="ctr"/>
        <c:lblOffset val="100"/>
        <c:noMultiLvlLbl val="0"/>
      </c:catAx>
      <c:valAx>
        <c:axId val="462370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236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Análisis de resultados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669900"/>
              </a:solidFill>
              <a:round/>
            </a:ln>
            <a:effectLst/>
          </c:spPr>
          <c:marker>
            <c:symbol val="none"/>
          </c:marker>
          <c:cat>
            <c:strRef>
              <c:f>Análisis!$A$2:$A$11</c:f>
              <c:strCache>
                <c:ptCount val="10"/>
                <c:pt idx="0">
                  <c:v>Aprendizaje</c:v>
                </c:pt>
                <c:pt idx="1">
                  <c:v>Convivencia</c:v>
                </c:pt>
                <c:pt idx="2">
                  <c:v>Motivación</c:v>
                </c:pt>
                <c:pt idx="3">
                  <c:v>Repúblicas</c:v>
                </c:pt>
                <c:pt idx="4">
                  <c:v>Sistema de cargos</c:v>
                </c:pt>
                <c:pt idx="5">
                  <c:v>Desarrollo actividad</c:v>
                </c:pt>
                <c:pt idx="6">
                  <c:v>Diseños</c:v>
                </c:pt>
                <c:pt idx="7">
                  <c:v>Integración</c:v>
                </c:pt>
                <c:pt idx="8">
                  <c:v>Equidad</c:v>
                </c:pt>
                <c:pt idx="9">
                  <c:v>Global</c:v>
                </c:pt>
              </c:strCache>
            </c:strRef>
          </c:cat>
          <c:val>
            <c:numRef>
              <c:f>Análisis!$B$2:$B$11</c:f>
              <c:numCache>
                <c:formatCode>0.00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9.5</c:v>
                </c:pt>
                <c:pt idx="3">
                  <c:v>7.5</c:v>
                </c:pt>
                <c:pt idx="4">
                  <c:v>7.25</c:v>
                </c:pt>
                <c:pt idx="5">
                  <c:v>9.25</c:v>
                </c:pt>
                <c:pt idx="6">
                  <c:v>8.5</c:v>
                </c:pt>
                <c:pt idx="7">
                  <c:v>9</c:v>
                </c:pt>
                <c:pt idx="8">
                  <c:v>9</c:v>
                </c:pt>
                <c:pt idx="9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F-416A-B064-CA26F957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35160"/>
        <c:axId val="188138768"/>
      </c:radarChart>
      <c:catAx>
        <c:axId val="18813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38768"/>
        <c:crosses val="autoZero"/>
        <c:auto val="1"/>
        <c:lblAlgn val="ctr"/>
        <c:lblOffset val="100"/>
        <c:noMultiLvlLbl val="0"/>
      </c:catAx>
      <c:valAx>
        <c:axId val="18813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88135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3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8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7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6.png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167707</xdr:colOff>
      <xdr:row>2</xdr:row>
      <xdr:rowOff>43566</xdr:rowOff>
    </xdr:from>
    <xdr:to>
      <xdr:col>3</xdr:col>
      <xdr:colOff>686063</xdr:colOff>
      <xdr:row>2</xdr:row>
      <xdr:rowOff>549124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536" y="566080"/>
          <a:ext cx="518356" cy="505558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0</xdr:row>
      <xdr:rowOff>0</xdr:rowOff>
    </xdr:from>
    <xdr:to>
      <xdr:col>1</xdr:col>
      <xdr:colOff>556013</xdr:colOff>
      <xdr:row>1</xdr:row>
      <xdr:rowOff>502389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0"/>
          <a:ext cx="501583" cy="502389"/>
        </a:xfrm>
        <a:prstGeom prst="rect">
          <a:avLst/>
        </a:prstGeom>
      </xdr:spPr>
    </xdr:pic>
    <xdr:clientData/>
  </xdr:twoCellAnchor>
  <xdr:twoCellAnchor editAs="oneCell">
    <xdr:from>
      <xdr:col>7</xdr:col>
      <xdr:colOff>465003</xdr:colOff>
      <xdr:row>0</xdr:row>
      <xdr:rowOff>0</xdr:rowOff>
    </xdr:from>
    <xdr:to>
      <xdr:col>7</xdr:col>
      <xdr:colOff>966586</xdr:colOff>
      <xdr:row>1</xdr:row>
      <xdr:rowOff>502389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917" y="0"/>
          <a:ext cx="501583" cy="5023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391886</xdr:colOff>
      <xdr:row>2</xdr:row>
      <xdr:rowOff>32657</xdr:rowOff>
    </xdr:from>
    <xdr:to>
      <xdr:col>0</xdr:col>
      <xdr:colOff>1917411</xdr:colOff>
      <xdr:row>2</xdr:row>
      <xdr:rowOff>1220657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304800"/>
          <a:ext cx="1525525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519248</xdr:colOff>
      <xdr:row>3</xdr:row>
      <xdr:rowOff>0</xdr:rowOff>
    </xdr:from>
    <xdr:to>
      <xdr:col>0</xdr:col>
      <xdr:colOff>1790048</xdr:colOff>
      <xdr:row>4</xdr:row>
      <xdr:rowOff>8057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248" y="1534886"/>
          <a:ext cx="1270800" cy="127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206830</xdr:colOff>
      <xdr:row>2</xdr:row>
      <xdr:rowOff>97972</xdr:rowOff>
    </xdr:from>
    <xdr:to>
      <xdr:col>1</xdr:col>
      <xdr:colOff>2028871</xdr:colOff>
      <xdr:row>2</xdr:row>
      <xdr:rowOff>1213972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173" y="370115"/>
          <a:ext cx="1822041" cy="111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513693</xdr:colOff>
      <xdr:row>3</xdr:row>
      <xdr:rowOff>32657</xdr:rowOff>
    </xdr:from>
    <xdr:to>
      <xdr:col>1</xdr:col>
      <xdr:colOff>1722007</xdr:colOff>
      <xdr:row>3</xdr:row>
      <xdr:rowOff>1240971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7036" y="1567543"/>
          <a:ext cx="1208314" cy="12083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326573</xdr:colOff>
      <xdr:row>2</xdr:row>
      <xdr:rowOff>76200</xdr:rowOff>
    </xdr:from>
    <xdr:to>
      <xdr:col>1</xdr:col>
      <xdr:colOff>1889841</xdr:colOff>
      <xdr:row>2</xdr:row>
      <xdr:rowOff>1192200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916" y="348343"/>
          <a:ext cx="1563268" cy="111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424543</xdr:colOff>
      <xdr:row>2</xdr:row>
      <xdr:rowOff>32657</xdr:rowOff>
    </xdr:from>
    <xdr:to>
      <xdr:col>0</xdr:col>
      <xdr:colOff>1839890</xdr:colOff>
      <xdr:row>2</xdr:row>
      <xdr:rowOff>1220657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3" y="304800"/>
          <a:ext cx="14153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502216</xdr:colOff>
      <xdr:row>2</xdr:row>
      <xdr:rowOff>1240972</xdr:rowOff>
    </xdr:from>
    <xdr:to>
      <xdr:col>0</xdr:col>
      <xdr:colOff>1762216</xdr:colOff>
      <xdr:row>3</xdr:row>
      <xdr:rowOff>1238229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16" y="1513115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478207</xdr:colOff>
      <xdr:row>2</xdr:row>
      <xdr:rowOff>1230086</xdr:rowOff>
    </xdr:from>
    <xdr:to>
      <xdr:col>1</xdr:col>
      <xdr:colOff>1738207</xdr:colOff>
      <xdr:row>3</xdr:row>
      <xdr:rowOff>1227343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550" y="1502229"/>
          <a:ext cx="1260000" cy="126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120869</xdr:colOff>
      <xdr:row>0</xdr:row>
      <xdr:rowOff>1</xdr:rowOff>
    </xdr:from>
    <xdr:to>
      <xdr:col>1</xdr:col>
      <xdr:colOff>717149</xdr:colOff>
      <xdr:row>2</xdr:row>
      <xdr:rowOff>5256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"/>
          <a:ext cx="596280" cy="5938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125896</xdr:colOff>
      <xdr:row>0</xdr:row>
      <xdr:rowOff>0</xdr:rowOff>
    </xdr:from>
    <xdr:to>
      <xdr:col>1</xdr:col>
      <xdr:colOff>722176</xdr:colOff>
      <xdr:row>2</xdr:row>
      <xdr:rowOff>4113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0226" y="0"/>
          <a:ext cx="596280" cy="5938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1328057</xdr:colOff>
      <xdr:row>2</xdr:row>
      <xdr:rowOff>272143</xdr:rowOff>
    </xdr:from>
    <xdr:to>
      <xdr:col>1</xdr:col>
      <xdr:colOff>1924337</xdr:colOff>
      <xdr:row>3</xdr:row>
      <xdr:rowOff>572063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598714"/>
          <a:ext cx="596280" cy="593835"/>
        </a:xfrm>
        <a:prstGeom prst="rect">
          <a:avLst/>
        </a:prstGeom>
      </xdr:spPr>
    </xdr:pic>
    <xdr:clientData/>
  </xdr:twoCellAnchor>
  <xdr:twoCellAnchor editAs="oneCell">
    <xdr:from>
      <xdr:col>0</xdr:col>
      <xdr:colOff>384732</xdr:colOff>
      <xdr:row>3</xdr:row>
      <xdr:rowOff>60960</xdr:rowOff>
    </xdr:from>
    <xdr:to>
      <xdr:col>0</xdr:col>
      <xdr:colOff>1143622</xdr:colOff>
      <xdr:row>3</xdr:row>
      <xdr:rowOff>525780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32" y="685800"/>
          <a:ext cx="758890" cy="46482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352385</xdr:colOff>
      <xdr:row>3</xdr:row>
      <xdr:rowOff>60960</xdr:rowOff>
    </xdr:from>
    <xdr:to>
      <xdr:col>2</xdr:col>
      <xdr:colOff>1111275</xdr:colOff>
      <xdr:row>3</xdr:row>
      <xdr:rowOff>525780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7671" y="681446"/>
          <a:ext cx="758890" cy="46482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339194</xdr:colOff>
      <xdr:row>5</xdr:row>
      <xdr:rowOff>15240</xdr:rowOff>
    </xdr:from>
    <xdr:to>
      <xdr:col>2</xdr:col>
      <xdr:colOff>1124467</xdr:colOff>
      <xdr:row>6</xdr:row>
      <xdr:rowOff>22380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480" y="1321526"/>
          <a:ext cx="785273" cy="790911"/>
        </a:xfrm>
        <a:prstGeom prst="rect">
          <a:avLst/>
        </a:prstGeom>
      </xdr:spPr>
    </xdr:pic>
    <xdr:clientData/>
  </xdr:twoCellAnchor>
  <xdr:twoCellAnchor editAs="oneCell">
    <xdr:from>
      <xdr:col>2</xdr:col>
      <xdr:colOff>259079</xdr:colOff>
      <xdr:row>6</xdr:row>
      <xdr:rowOff>106680</xdr:rowOff>
    </xdr:from>
    <xdr:to>
      <xdr:col>2</xdr:col>
      <xdr:colOff>1204581</xdr:colOff>
      <xdr:row>6</xdr:row>
      <xdr:rowOff>685800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365" y="2196737"/>
          <a:ext cx="945502" cy="57912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339222</xdr:colOff>
      <xdr:row>7</xdr:row>
      <xdr:rowOff>30481</xdr:rowOff>
    </xdr:from>
    <xdr:to>
      <xdr:col>2</xdr:col>
      <xdr:colOff>1124439</xdr:colOff>
      <xdr:row>8</xdr:row>
      <xdr:rowOff>37621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508" y="2904310"/>
          <a:ext cx="785217" cy="790911"/>
        </a:xfrm>
        <a:prstGeom prst="rect">
          <a:avLst/>
        </a:prstGeom>
      </xdr:spPr>
    </xdr:pic>
    <xdr:clientData/>
  </xdr:twoCellAnchor>
  <xdr:twoCellAnchor editAs="oneCell">
    <xdr:from>
      <xdr:col>2</xdr:col>
      <xdr:colOff>328406</xdr:colOff>
      <xdr:row>8</xdr:row>
      <xdr:rowOff>137160</xdr:rowOff>
    </xdr:from>
    <xdr:to>
      <xdr:col>2</xdr:col>
      <xdr:colOff>1135254</xdr:colOff>
      <xdr:row>8</xdr:row>
      <xdr:rowOff>713160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692" y="3794760"/>
          <a:ext cx="806848" cy="57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456082</xdr:colOff>
      <xdr:row>8</xdr:row>
      <xdr:rowOff>769621</xdr:rowOff>
    </xdr:from>
    <xdr:to>
      <xdr:col>2</xdr:col>
      <xdr:colOff>1007578</xdr:colOff>
      <xdr:row>10</xdr:row>
      <xdr:rowOff>7621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368" y="4427221"/>
          <a:ext cx="551496" cy="555171"/>
        </a:xfrm>
        <a:prstGeom prst="rect">
          <a:avLst/>
        </a:prstGeom>
      </xdr:spPr>
    </xdr:pic>
    <xdr:clientData/>
  </xdr:twoCellAnchor>
  <xdr:twoCellAnchor editAs="oneCell">
    <xdr:from>
      <xdr:col>2</xdr:col>
      <xdr:colOff>499420</xdr:colOff>
      <xdr:row>10</xdr:row>
      <xdr:rowOff>38100</xdr:rowOff>
    </xdr:from>
    <xdr:to>
      <xdr:col>2</xdr:col>
      <xdr:colOff>964240</xdr:colOff>
      <xdr:row>10</xdr:row>
      <xdr:rowOff>502920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706" y="5012871"/>
          <a:ext cx="464820" cy="464820"/>
        </a:xfrm>
        <a:prstGeom prst="rect">
          <a:avLst/>
        </a:prstGeom>
      </xdr:spPr>
    </xdr:pic>
    <xdr:clientData/>
  </xdr:twoCellAnchor>
  <xdr:twoCellAnchor editAs="oneCell">
    <xdr:from>
      <xdr:col>2</xdr:col>
      <xdr:colOff>491801</xdr:colOff>
      <xdr:row>11</xdr:row>
      <xdr:rowOff>15241</xdr:rowOff>
    </xdr:from>
    <xdr:to>
      <xdr:col>2</xdr:col>
      <xdr:colOff>971860</xdr:colOff>
      <xdr:row>11</xdr:row>
      <xdr:rowOff>499447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087" y="5523412"/>
          <a:ext cx="480059" cy="484206"/>
        </a:xfrm>
        <a:prstGeom prst="rect">
          <a:avLst/>
        </a:prstGeom>
      </xdr:spPr>
    </xdr:pic>
    <xdr:clientData/>
  </xdr:twoCellAnchor>
  <xdr:twoCellAnchor editAs="oneCell">
    <xdr:from>
      <xdr:col>2</xdr:col>
      <xdr:colOff>456082</xdr:colOff>
      <xdr:row>12</xdr:row>
      <xdr:rowOff>518160</xdr:rowOff>
    </xdr:from>
    <xdr:to>
      <xdr:col>2</xdr:col>
      <xdr:colOff>1007578</xdr:colOff>
      <xdr:row>14</xdr:row>
      <xdr:rowOff>7620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368" y="6559731"/>
          <a:ext cx="551496" cy="556260"/>
        </a:xfrm>
        <a:prstGeom prst="rect">
          <a:avLst/>
        </a:prstGeom>
      </xdr:spPr>
    </xdr:pic>
    <xdr:clientData/>
  </xdr:twoCellAnchor>
  <xdr:twoCellAnchor editAs="oneCell">
    <xdr:from>
      <xdr:col>2</xdr:col>
      <xdr:colOff>499420</xdr:colOff>
      <xdr:row>12</xdr:row>
      <xdr:rowOff>30480</xdr:rowOff>
    </xdr:from>
    <xdr:to>
      <xdr:col>2</xdr:col>
      <xdr:colOff>964240</xdr:colOff>
      <xdr:row>12</xdr:row>
      <xdr:rowOff>495300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706" y="6072051"/>
          <a:ext cx="464820" cy="4648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18</xdr:row>
      <xdr:rowOff>33618</xdr:rowOff>
    </xdr:from>
    <xdr:to>
      <xdr:col>8</xdr:col>
      <xdr:colOff>746760</xdr:colOff>
      <xdr:row>38</xdr:row>
      <xdr:rowOff>7620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12</xdr:row>
      <xdr:rowOff>45720</xdr:rowOff>
    </xdr:from>
    <xdr:to>
      <xdr:col>2</xdr:col>
      <xdr:colOff>3375660</xdr:colOff>
      <xdr:row>34</xdr:row>
      <xdr:rowOff>87630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91892</xdr:colOff>
      <xdr:row>8</xdr:row>
      <xdr:rowOff>126985</xdr:rowOff>
    </xdr:from>
    <xdr:ext cx="343988" cy="343988"/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909" y="2307882"/>
          <a:ext cx="343988" cy="343988"/>
        </a:xfrm>
        <a:prstGeom prst="rect">
          <a:avLst/>
        </a:prstGeom>
      </xdr:spPr>
    </xdr:pic>
    <xdr:clientData/>
  </xdr:oneCellAnchor>
  <xdr:oneCellAnchor>
    <xdr:from>
      <xdr:col>3</xdr:col>
      <xdr:colOff>67230</xdr:colOff>
      <xdr:row>8</xdr:row>
      <xdr:rowOff>159990</xdr:rowOff>
    </xdr:from>
    <xdr:ext cx="365760" cy="277978"/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782" y="2340887"/>
          <a:ext cx="365760" cy="277978"/>
        </a:xfrm>
        <a:prstGeom prst="rect">
          <a:avLst/>
        </a:prstGeom>
      </xdr:spPr>
    </xdr:pic>
    <xdr:clientData/>
  </xdr:oneCellAnchor>
  <xdr:twoCellAnchor editAs="oneCell">
    <xdr:from>
      <xdr:col>0</xdr:col>
      <xdr:colOff>521764</xdr:colOff>
      <xdr:row>8</xdr:row>
      <xdr:rowOff>30579</xdr:rowOff>
    </xdr:from>
    <xdr:to>
      <xdr:col>0</xdr:col>
      <xdr:colOff>1055163</xdr:colOff>
      <xdr:row>8</xdr:row>
      <xdr:rowOff>567379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64" y="2211476"/>
          <a:ext cx="533399" cy="53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400885</xdr:colOff>
      <xdr:row>7</xdr:row>
      <xdr:rowOff>5442</xdr:rowOff>
    </xdr:from>
    <xdr:to>
      <xdr:col>3</xdr:col>
      <xdr:colOff>54428</xdr:colOff>
      <xdr:row>7</xdr:row>
      <xdr:rowOff>272739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185" y="1725385"/>
          <a:ext cx="546172" cy="267297"/>
        </a:xfrm>
        <a:prstGeom prst="rect">
          <a:avLst/>
        </a:prstGeom>
      </xdr:spPr>
    </xdr:pic>
    <xdr:clientData/>
  </xdr:twoCellAnchor>
  <xdr:twoCellAnchor editAs="oneCell">
    <xdr:from>
      <xdr:col>5</xdr:col>
      <xdr:colOff>1037896</xdr:colOff>
      <xdr:row>1</xdr:row>
      <xdr:rowOff>6569</xdr:rowOff>
    </xdr:from>
    <xdr:to>
      <xdr:col>5</xdr:col>
      <xdr:colOff>1539479</xdr:colOff>
      <xdr:row>1</xdr:row>
      <xdr:rowOff>508958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0482" y="6569"/>
          <a:ext cx="501583" cy="5023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6569</xdr:rowOff>
    </xdr:from>
    <xdr:to>
      <xdr:col>0</xdr:col>
      <xdr:colOff>501583</xdr:colOff>
      <xdr:row>1</xdr:row>
      <xdr:rowOff>508958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69"/>
          <a:ext cx="501583" cy="502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91892</xdr:colOff>
      <xdr:row>4</xdr:row>
      <xdr:rowOff>158515</xdr:rowOff>
    </xdr:from>
    <xdr:ext cx="343988" cy="343988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575" y="2318391"/>
          <a:ext cx="343988" cy="343988"/>
        </a:xfrm>
        <a:prstGeom prst="rect">
          <a:avLst/>
        </a:prstGeom>
      </xdr:spPr>
    </xdr:pic>
    <xdr:clientData/>
  </xdr:oneCellAnchor>
  <xdr:oneCellAnchor>
    <xdr:from>
      <xdr:col>3</xdr:col>
      <xdr:colOff>59901</xdr:colOff>
      <xdr:row>4</xdr:row>
      <xdr:rowOff>191520</xdr:rowOff>
    </xdr:from>
    <xdr:ext cx="365760" cy="27797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549" y="2351396"/>
          <a:ext cx="365760" cy="277978"/>
        </a:xfrm>
        <a:prstGeom prst="rect">
          <a:avLst/>
        </a:prstGeom>
      </xdr:spPr>
    </xdr:pic>
    <xdr:clientData/>
  </xdr:oneCellAnchor>
  <xdr:twoCellAnchor editAs="oneCell">
    <xdr:from>
      <xdr:col>0</xdr:col>
      <xdr:colOff>1070252</xdr:colOff>
      <xdr:row>7</xdr:row>
      <xdr:rowOff>37903</xdr:rowOff>
    </xdr:from>
    <xdr:to>
      <xdr:col>0</xdr:col>
      <xdr:colOff>1497502</xdr:colOff>
      <xdr:row>7</xdr:row>
      <xdr:rowOff>486134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52" y="2873868"/>
          <a:ext cx="427250" cy="448231"/>
        </a:xfrm>
        <a:prstGeom prst="rect">
          <a:avLst/>
        </a:prstGeom>
      </xdr:spPr>
    </xdr:pic>
    <xdr:clientData/>
  </xdr:twoCellAnchor>
  <xdr:twoCellAnchor editAs="oneCell">
    <xdr:from>
      <xdr:col>4</xdr:col>
      <xdr:colOff>106463</xdr:colOff>
      <xdr:row>4</xdr:row>
      <xdr:rowOff>62372</xdr:rowOff>
    </xdr:from>
    <xdr:to>
      <xdr:col>4</xdr:col>
      <xdr:colOff>410455</xdr:colOff>
      <xdr:row>4</xdr:row>
      <xdr:rowOff>641134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32692" y="2359633"/>
          <a:ext cx="578762" cy="303992"/>
        </a:xfrm>
        <a:prstGeom prst="rect">
          <a:avLst/>
        </a:prstGeom>
      </xdr:spPr>
    </xdr:pic>
    <xdr:clientData/>
  </xdr:twoCellAnchor>
  <xdr:twoCellAnchor editAs="oneCell">
    <xdr:from>
      <xdr:col>10</xdr:col>
      <xdr:colOff>352898</xdr:colOff>
      <xdr:row>0</xdr:row>
      <xdr:rowOff>0</xdr:rowOff>
    </xdr:from>
    <xdr:to>
      <xdr:col>11</xdr:col>
      <xdr:colOff>406782</xdr:colOff>
      <xdr:row>1</xdr:row>
      <xdr:rowOff>502389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5129" y="0"/>
          <a:ext cx="505222" cy="502389"/>
        </a:xfrm>
        <a:prstGeom prst="rect">
          <a:avLst/>
        </a:prstGeom>
      </xdr:spPr>
    </xdr:pic>
    <xdr:clientData/>
  </xdr:twoCellAnchor>
  <xdr:twoCellAnchor editAs="oneCell">
    <xdr:from>
      <xdr:col>0</xdr:col>
      <xdr:colOff>46896</xdr:colOff>
      <xdr:row>1</xdr:row>
      <xdr:rowOff>6569</xdr:rowOff>
    </xdr:from>
    <xdr:to>
      <xdr:col>0</xdr:col>
      <xdr:colOff>548479</xdr:colOff>
      <xdr:row>1</xdr:row>
      <xdr:rowOff>508958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6" y="6569"/>
          <a:ext cx="501583" cy="502389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1010164</xdr:colOff>
      <xdr:row>7</xdr:row>
      <xdr:rowOff>514141</xdr:rowOff>
    </xdr:from>
    <xdr:to>
      <xdr:col>0</xdr:col>
      <xdr:colOff>1557591</xdr:colOff>
      <xdr:row>9</xdr:row>
      <xdr:rowOff>17144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64" y="3350106"/>
          <a:ext cx="547427" cy="576429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1023748</xdr:colOff>
      <xdr:row>5</xdr:row>
      <xdr:rowOff>21981</xdr:rowOff>
    </xdr:from>
    <xdr:to>
      <xdr:col>0</xdr:col>
      <xdr:colOff>1544007</xdr:colOff>
      <xdr:row>5</xdr:row>
      <xdr:rowOff>529437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48" y="1784520"/>
          <a:ext cx="520259" cy="507456"/>
        </a:xfrm>
        <a:prstGeom prst="rect">
          <a:avLst/>
        </a:prstGeom>
      </xdr:spPr>
    </xdr:pic>
    <xdr:clientData/>
  </xdr:twoCellAnchor>
  <xdr:twoCellAnchor editAs="oneCell">
    <xdr:from>
      <xdr:col>0</xdr:col>
      <xdr:colOff>1024699</xdr:colOff>
      <xdr:row>6</xdr:row>
      <xdr:rowOff>7327</xdr:rowOff>
    </xdr:from>
    <xdr:to>
      <xdr:col>0</xdr:col>
      <xdr:colOff>1543055</xdr:colOff>
      <xdr:row>6</xdr:row>
      <xdr:rowOff>512885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699" y="2306579"/>
          <a:ext cx="518356" cy="5055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865732</xdr:colOff>
      <xdr:row>1</xdr:row>
      <xdr:rowOff>91395</xdr:rowOff>
    </xdr:from>
    <xdr:to>
      <xdr:col>0</xdr:col>
      <xdr:colOff>1618593</xdr:colOff>
      <xdr:row>1</xdr:row>
      <xdr:rowOff>842156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32" y="91395"/>
          <a:ext cx="752861" cy="7507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35041</xdr:colOff>
      <xdr:row>1</xdr:row>
      <xdr:rowOff>23446</xdr:rowOff>
    </xdr:from>
    <xdr:to>
      <xdr:col>2</xdr:col>
      <xdr:colOff>896688</xdr:colOff>
      <xdr:row>1</xdr:row>
      <xdr:rowOff>445137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198" y="23446"/>
          <a:ext cx="861647" cy="4216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770966</xdr:colOff>
      <xdr:row>0</xdr:row>
      <xdr:rowOff>0</xdr:rowOff>
    </xdr:from>
    <xdr:to>
      <xdr:col>1</xdr:col>
      <xdr:colOff>1765787</xdr:colOff>
      <xdr:row>1</xdr:row>
      <xdr:rowOff>1164564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1" r="10382"/>
        <a:stretch/>
      </xdr:blipFill>
      <xdr:spPr>
        <a:xfrm>
          <a:off x="3316942" y="0"/>
          <a:ext cx="994821" cy="116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739140</xdr:colOff>
      <xdr:row>0</xdr:row>
      <xdr:rowOff>0</xdr:rowOff>
    </xdr:from>
    <xdr:to>
      <xdr:col>1</xdr:col>
      <xdr:colOff>1909140</xdr:colOff>
      <xdr:row>1</xdr:row>
      <xdr:rowOff>1170000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76600" y="0"/>
          <a:ext cx="1170000" cy="117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439271</xdr:colOff>
      <xdr:row>2</xdr:row>
      <xdr:rowOff>53788</xdr:rowOff>
    </xdr:from>
    <xdr:to>
      <xdr:col>0</xdr:col>
      <xdr:colOff>1799290</xdr:colOff>
      <xdr:row>2</xdr:row>
      <xdr:rowOff>1223788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71" y="331694"/>
          <a:ext cx="1360019" cy="11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195945</xdr:colOff>
      <xdr:row>2</xdr:row>
      <xdr:rowOff>98611</xdr:rowOff>
    </xdr:from>
    <xdr:to>
      <xdr:col>1</xdr:col>
      <xdr:colOff>1959211</xdr:colOff>
      <xdr:row>2</xdr:row>
      <xdr:rowOff>1178611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8" y="370754"/>
          <a:ext cx="1763266" cy="108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534280</xdr:colOff>
      <xdr:row>3</xdr:row>
      <xdr:rowOff>44824</xdr:rowOff>
    </xdr:from>
    <xdr:to>
      <xdr:col>0</xdr:col>
      <xdr:colOff>1704280</xdr:colOff>
      <xdr:row>3</xdr:row>
      <xdr:rowOff>1214824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280" y="1586753"/>
          <a:ext cx="1170000" cy="11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431491</xdr:colOff>
      <xdr:row>2</xdr:row>
      <xdr:rowOff>1228164</xdr:rowOff>
    </xdr:from>
    <xdr:to>
      <xdr:col>1</xdr:col>
      <xdr:colOff>1723665</xdr:colOff>
      <xdr:row>3</xdr:row>
      <xdr:rowOff>1255058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834" y="1500307"/>
          <a:ext cx="1292174" cy="12896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65313</xdr:rowOff>
    </xdr:from>
    <xdr:to>
      <xdr:col>0</xdr:col>
      <xdr:colOff>1815355</xdr:colOff>
      <xdr:row>2</xdr:row>
      <xdr:rowOff>1202913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37456"/>
          <a:ext cx="1358155" cy="113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195944</xdr:colOff>
      <xdr:row>2</xdr:row>
      <xdr:rowOff>54428</xdr:rowOff>
    </xdr:from>
    <xdr:to>
      <xdr:col>1</xdr:col>
      <xdr:colOff>2053250</xdr:colOff>
      <xdr:row>2</xdr:row>
      <xdr:rowOff>1192028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7" y="326571"/>
          <a:ext cx="1857306" cy="1137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525883</xdr:colOff>
      <xdr:row>3</xdr:row>
      <xdr:rowOff>32658</xdr:rowOff>
    </xdr:from>
    <xdr:to>
      <xdr:col>1</xdr:col>
      <xdr:colOff>1723311</xdr:colOff>
      <xdr:row>3</xdr:row>
      <xdr:rowOff>1230086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226" y="1567544"/>
          <a:ext cx="1197428" cy="1197428"/>
        </a:xfrm>
        <a:prstGeom prst="rect">
          <a:avLst/>
        </a:prstGeom>
      </xdr:spPr>
    </xdr:pic>
    <xdr:clientData/>
  </xdr:twoCellAnchor>
  <xdr:twoCellAnchor editAs="oneCell">
    <xdr:from>
      <xdr:col>0</xdr:col>
      <xdr:colOff>506277</xdr:colOff>
      <xdr:row>2</xdr:row>
      <xdr:rowOff>1230086</xdr:rowOff>
    </xdr:from>
    <xdr:to>
      <xdr:col>0</xdr:col>
      <xdr:colOff>1766277</xdr:colOff>
      <xdr:row>3</xdr:row>
      <xdr:rowOff>1227343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77" y="1502229"/>
          <a:ext cx="1260000" cy="126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1:L13" totalsRowShown="0">
  <tableColumns count="12">
    <tableColumn id="1" name="Columna1" dataDxfId="19"/>
    <tableColumn id="2" name="Columna2" dataDxfId="18"/>
    <tableColumn id="3" name="Columna3" dataDxfId="17"/>
    <tableColumn id="4" name="Columna4" dataDxfId="16"/>
    <tableColumn id="9" name="Columna44" dataDxfId="15"/>
    <tableColumn id="8" name="Columna43" dataDxfId="14"/>
    <tableColumn id="7" name="Columna42" dataDxfId="13"/>
    <tableColumn id="5" name="Columna5" dataDxfId="12"/>
    <tableColumn id="11" name="Columna53" dataDxfId="11"/>
    <tableColumn id="10" name="Columna52" dataDxfId="10"/>
    <tableColumn id="12" name="Columna522" dataDxfId="9"/>
    <tableColumn id="6" name="Columna6" dataDxfId="8"/>
  </tableColumns>
  <tableStyleInfo name="TableStyleDark2" showFirstColumn="0" showLastColumn="0" showRowStripes="1" showColumnStripes="0"/>
</table>
</file>

<file path=xl/tables/table2.xml><?xml version="1.0" encoding="utf-8"?>
<table xmlns="http://schemas.openxmlformats.org/spreadsheetml/2006/main" id="4" name="Tabla135" displayName="Tabla135" ref="A1:D10" totalsRowShown="0">
  <tableColumns count="4">
    <tableColumn id="1" name="Columna1" dataDxfId="7"/>
    <tableColumn id="3" name="Columna12" dataDxfId="6"/>
    <tableColumn id="4" name="Columna13" dataDxfId="5"/>
    <tableColumn id="2" name="Columna2" dataDxfId="4"/>
  </tableColumns>
  <tableStyleInfo name="TableStyleMedium23" showFirstColumn="0" showLastColumn="0" showRowStripes="1" showColumnStripes="0"/>
</table>
</file>

<file path=xl/tables/table3.xml><?xml version="1.0" encoding="utf-8"?>
<table xmlns="http://schemas.openxmlformats.org/spreadsheetml/2006/main" id="2" name="Tabla13" displayName="Tabla13" ref="A1:B10" totalsRowShown="0">
  <tableColumns count="2">
    <tableColumn id="1" name="Columna1" dataDxfId="3"/>
    <tableColumn id="2" name="Columna2" dataDxfId="2"/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id="3" name="Tabla134" displayName="Tabla134" ref="A1:B10" totalsRowShown="0">
  <tableColumns count="2">
    <tableColumn id="1" name="Columna1" dataDxfId="1"/>
    <tableColumn id="2" name="Columna2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view="pageLayout" topLeftCell="A2" zoomScale="70" zoomScaleNormal="70" zoomScalePageLayoutView="70" workbookViewId="0">
      <selection activeCell="D5" sqref="D5:H5"/>
    </sheetView>
  </sheetViews>
  <sheetFormatPr baseColWidth="10" defaultColWidth="11.5546875" defaultRowHeight="14.4" x14ac:dyDescent="0.3"/>
  <cols>
    <col min="1" max="1" width="0.6640625" customWidth="1"/>
    <col min="2" max="2" width="17.88671875" customWidth="1"/>
    <col min="3" max="7" width="11" customWidth="1"/>
    <col min="8" max="8" width="14.88671875" customWidth="1"/>
  </cols>
  <sheetData>
    <row r="1" spans="1:8" ht="13.95" hidden="1" customHeight="1" x14ac:dyDescent="0.3"/>
    <row r="2" spans="1:8" ht="40.950000000000003" customHeight="1" x14ac:dyDescent="0.3">
      <c r="A2" s="112"/>
      <c r="B2" s="126" t="s">
        <v>211</v>
      </c>
      <c r="C2" s="126"/>
      <c r="D2" s="126"/>
      <c r="E2" s="126"/>
      <c r="F2" s="126"/>
      <c r="G2" s="126"/>
      <c r="H2" s="126"/>
    </row>
    <row r="3" spans="1:8" ht="46.2" customHeight="1" x14ac:dyDescent="0.3">
      <c r="A3" s="112"/>
      <c r="B3" s="127" t="s">
        <v>212</v>
      </c>
      <c r="C3" s="128"/>
      <c r="D3" s="113"/>
      <c r="E3" s="123" t="s">
        <v>165</v>
      </c>
      <c r="F3" s="124"/>
      <c r="G3" s="124"/>
      <c r="H3" s="125"/>
    </row>
    <row r="4" spans="1:8" ht="46.2" customHeight="1" x14ac:dyDescent="0.3">
      <c r="B4" s="127" t="s">
        <v>210</v>
      </c>
      <c r="C4" s="128"/>
      <c r="D4" s="129">
        <v>54494</v>
      </c>
      <c r="E4" s="124"/>
      <c r="F4" s="124"/>
      <c r="G4" s="124"/>
      <c r="H4" s="125"/>
    </row>
    <row r="5" spans="1:8" ht="46.2" customHeight="1" x14ac:dyDescent="0.3">
      <c r="B5" s="121" t="s">
        <v>213</v>
      </c>
      <c r="C5" s="122"/>
      <c r="D5" s="123" t="s">
        <v>126</v>
      </c>
      <c r="E5" s="124"/>
      <c r="F5" s="124"/>
      <c r="G5" s="124"/>
      <c r="H5" s="125"/>
    </row>
    <row r="6" spans="1:8" ht="48.6" customHeight="1" x14ac:dyDescent="0.3">
      <c r="B6" s="118" t="s">
        <v>215</v>
      </c>
      <c r="C6" s="118" t="s">
        <v>214</v>
      </c>
      <c r="D6" s="118" t="s">
        <v>216</v>
      </c>
      <c r="E6" s="118" t="s">
        <v>217</v>
      </c>
      <c r="F6" s="118" t="s">
        <v>221</v>
      </c>
      <c r="G6" s="132" t="s">
        <v>207</v>
      </c>
      <c r="H6" s="133"/>
    </row>
    <row r="7" spans="1:8" ht="49.5" customHeight="1" x14ac:dyDescent="0.3">
      <c r="B7" s="116" t="s">
        <v>126</v>
      </c>
      <c r="C7" s="114">
        <v>5</v>
      </c>
      <c r="D7" s="114">
        <f>C7*2</f>
        <v>10</v>
      </c>
      <c r="E7" s="115" t="s">
        <v>218</v>
      </c>
      <c r="F7" s="115" t="s">
        <v>222</v>
      </c>
      <c r="G7" s="130" t="s">
        <v>227</v>
      </c>
      <c r="H7" s="131"/>
    </row>
    <row r="8" spans="1:8" ht="49.5" customHeight="1" x14ac:dyDescent="0.3">
      <c r="B8" s="116" t="s">
        <v>128</v>
      </c>
      <c r="C8" s="114">
        <v>3</v>
      </c>
      <c r="D8" s="114">
        <f t="shared" ref="D8:D15" si="0">C8*2</f>
        <v>6</v>
      </c>
      <c r="E8" s="115" t="s">
        <v>218</v>
      </c>
      <c r="F8" s="115"/>
      <c r="G8" s="130"/>
      <c r="H8" s="131"/>
    </row>
    <row r="9" spans="1:8" ht="49.5" customHeight="1" x14ac:dyDescent="0.3">
      <c r="B9" s="116" t="s">
        <v>127</v>
      </c>
      <c r="C9" s="114">
        <v>4</v>
      </c>
      <c r="D9" s="114">
        <f t="shared" si="0"/>
        <v>8</v>
      </c>
      <c r="E9" s="115" t="s">
        <v>220</v>
      </c>
      <c r="F9" s="115"/>
      <c r="G9" s="130"/>
      <c r="H9" s="131"/>
    </row>
    <row r="10" spans="1:8" ht="49.5" customHeight="1" x14ac:dyDescent="0.3">
      <c r="B10" s="116" t="s">
        <v>129</v>
      </c>
      <c r="C10" s="114">
        <v>3</v>
      </c>
      <c r="D10" s="114">
        <f t="shared" si="0"/>
        <v>6</v>
      </c>
      <c r="E10" s="115" t="s">
        <v>218</v>
      </c>
      <c r="F10" s="115"/>
      <c r="G10" s="130"/>
      <c r="H10" s="131"/>
    </row>
    <row r="11" spans="1:8" ht="49.5" customHeight="1" x14ac:dyDescent="0.3">
      <c r="B11" s="116" t="s">
        <v>134</v>
      </c>
      <c r="C11" s="114">
        <v>2</v>
      </c>
      <c r="D11" s="114">
        <f t="shared" si="0"/>
        <v>4</v>
      </c>
      <c r="E11" s="115" t="s">
        <v>218</v>
      </c>
      <c r="F11" s="115"/>
      <c r="G11" s="130"/>
      <c r="H11" s="131"/>
    </row>
    <row r="12" spans="1:8" ht="49.5" customHeight="1" x14ac:dyDescent="0.3">
      <c r="B12" s="116" t="s">
        <v>130</v>
      </c>
      <c r="C12" s="114">
        <v>1</v>
      </c>
      <c r="D12" s="114">
        <f t="shared" si="0"/>
        <v>2</v>
      </c>
      <c r="E12" s="115" t="s">
        <v>220</v>
      </c>
      <c r="F12" s="115"/>
      <c r="G12" s="130"/>
      <c r="H12" s="131"/>
    </row>
    <row r="13" spans="1:8" ht="49.5" customHeight="1" x14ac:dyDescent="0.3">
      <c r="B13" s="116" t="s">
        <v>131</v>
      </c>
      <c r="C13" s="114">
        <v>0</v>
      </c>
      <c r="D13" s="114">
        <f t="shared" si="0"/>
        <v>0</v>
      </c>
      <c r="E13" s="115" t="s">
        <v>219</v>
      </c>
      <c r="F13" s="115"/>
      <c r="G13" s="130"/>
      <c r="H13" s="131"/>
    </row>
    <row r="14" spans="1:8" ht="49.5" customHeight="1" x14ac:dyDescent="0.3">
      <c r="B14" s="116" t="s">
        <v>132</v>
      </c>
      <c r="C14" s="114">
        <v>1</v>
      </c>
      <c r="D14" s="114">
        <f t="shared" si="0"/>
        <v>2</v>
      </c>
      <c r="E14" s="115" t="s">
        <v>219</v>
      </c>
      <c r="F14" s="115"/>
      <c r="G14" s="130"/>
      <c r="H14" s="131"/>
    </row>
    <row r="15" spans="1:8" ht="49.5" customHeight="1" x14ac:dyDescent="0.3">
      <c r="B15" s="116" t="s">
        <v>133</v>
      </c>
      <c r="C15" s="114">
        <v>2</v>
      </c>
      <c r="D15" s="114">
        <f t="shared" si="0"/>
        <v>4</v>
      </c>
      <c r="E15" s="115" t="s">
        <v>218</v>
      </c>
      <c r="F15" s="115"/>
      <c r="G15" s="130"/>
      <c r="H15" s="131"/>
    </row>
    <row r="16" spans="1:8" ht="49.5" customHeight="1" x14ac:dyDescent="0.3">
      <c r="B16" s="119" t="s">
        <v>223</v>
      </c>
      <c r="C16" s="120" t="s">
        <v>224</v>
      </c>
      <c r="D16" s="117">
        <v>30</v>
      </c>
      <c r="E16" s="120" t="s">
        <v>225</v>
      </c>
      <c r="F16" s="117">
        <v>2</v>
      </c>
      <c r="G16" s="120" t="s">
        <v>226</v>
      </c>
      <c r="H16" s="117">
        <v>10</v>
      </c>
    </row>
  </sheetData>
  <mergeCells count="17">
    <mergeCell ref="G15:H1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B5:C5"/>
    <mergeCell ref="D5:H5"/>
    <mergeCell ref="B2:H2"/>
    <mergeCell ref="B3:C3"/>
    <mergeCell ref="E3:H3"/>
    <mergeCell ref="B4:C4"/>
    <mergeCell ref="D4:H4"/>
  </mergeCells>
  <pageMargins left="0.6376811594202898" right="0.51181102362204722" top="0.74803149606299213" bottom="0.74803149606299213" header="0.31496062992125984" footer="0.31496062992125984"/>
  <pageSetup paperSize="9" orientation="portrait" horizontalDpi="90" verticalDpi="90" r:id="rId1"/>
  <headerFooter>
    <oddHeader xml:space="preserve">&amp;C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view="pageLayout" topLeftCell="A2" zoomScale="70" zoomScaleNormal="85" zoomScaleSheetLayoutView="130" zoomScalePageLayoutView="70" workbookViewId="0">
      <selection activeCell="B6" sqref="B6:B14"/>
    </sheetView>
  </sheetViews>
  <sheetFormatPr baseColWidth="10" defaultColWidth="11.5546875" defaultRowHeight="14.4" x14ac:dyDescent="0.3"/>
  <cols>
    <col min="1" max="2" width="31.5546875" customWidth="1"/>
  </cols>
  <sheetData>
    <row r="1" spans="1:2" ht="13.95" hidden="1" customHeight="1" x14ac:dyDescent="0.3"/>
    <row r="2" spans="1:2" ht="21.6" thickTop="1" x14ac:dyDescent="0.3">
      <c r="A2" s="161" t="s">
        <v>113</v>
      </c>
      <c r="B2" s="162"/>
    </row>
    <row r="3" spans="1:2" ht="100.2" customHeight="1" x14ac:dyDescent="0.3">
      <c r="A3" s="50"/>
      <c r="B3" s="51"/>
    </row>
    <row r="4" spans="1:2" ht="100.2" customHeight="1" x14ac:dyDescent="0.3">
      <c r="A4" s="52"/>
      <c r="B4" s="53"/>
    </row>
    <row r="5" spans="1:2" ht="25.2" customHeight="1" x14ac:dyDescent="0.3">
      <c r="A5" s="163" t="s">
        <v>114</v>
      </c>
      <c r="B5" s="164"/>
    </row>
    <row r="6" spans="1:2" s="2" customFormat="1" ht="25.2" customHeight="1" x14ac:dyDescent="0.3">
      <c r="A6" s="54" t="s">
        <v>86</v>
      </c>
      <c r="B6" s="55" t="s">
        <v>121</v>
      </c>
    </row>
    <row r="7" spans="1:2" s="2" customFormat="1" ht="25.2" customHeight="1" x14ac:dyDescent="0.3">
      <c r="A7" s="56" t="s">
        <v>87</v>
      </c>
      <c r="B7" s="57" t="s">
        <v>115</v>
      </c>
    </row>
    <row r="8" spans="1:2" s="2" customFormat="1" ht="25.2" customHeight="1" x14ac:dyDescent="0.3">
      <c r="A8" s="54" t="s">
        <v>88</v>
      </c>
      <c r="B8" s="55" t="s">
        <v>120</v>
      </c>
    </row>
    <row r="9" spans="1:2" s="2" customFormat="1" ht="25.2" customHeight="1" x14ac:dyDescent="0.3">
      <c r="A9" s="56" t="s">
        <v>89</v>
      </c>
      <c r="B9" s="57" t="s">
        <v>119</v>
      </c>
    </row>
    <row r="10" spans="1:2" s="2" customFormat="1" ht="25.2" customHeight="1" x14ac:dyDescent="0.3">
      <c r="A10" s="54" t="s">
        <v>90</v>
      </c>
      <c r="B10" s="55" t="s">
        <v>116</v>
      </c>
    </row>
    <row r="11" spans="1:2" s="2" customFormat="1" ht="25.2" customHeight="1" x14ac:dyDescent="0.3">
      <c r="A11" s="56" t="s">
        <v>91</v>
      </c>
      <c r="B11" s="57" t="s">
        <v>123</v>
      </c>
    </row>
    <row r="12" spans="1:2" s="2" customFormat="1" ht="25.2" customHeight="1" x14ac:dyDescent="0.3">
      <c r="A12" s="54" t="s">
        <v>92</v>
      </c>
      <c r="B12" s="55" t="s">
        <v>117</v>
      </c>
    </row>
    <row r="13" spans="1:2" s="2" customFormat="1" ht="25.2" customHeight="1" x14ac:dyDescent="0.3">
      <c r="A13" s="56" t="s">
        <v>93</v>
      </c>
      <c r="B13" s="57" t="s">
        <v>118</v>
      </c>
    </row>
    <row r="14" spans="1:2" s="2" customFormat="1" ht="25.2" customHeight="1" x14ac:dyDescent="0.3">
      <c r="A14" s="54" t="s">
        <v>94</v>
      </c>
      <c r="B14" s="55" t="s">
        <v>122</v>
      </c>
    </row>
  </sheetData>
  <mergeCells count="2">
    <mergeCell ref="A2:B2"/>
    <mergeCell ref="A5:B5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view="pageLayout" topLeftCell="A2" zoomScale="70" zoomScaleNormal="85" zoomScaleSheetLayoutView="130" zoomScalePageLayoutView="70" workbookViewId="0">
      <selection activeCell="B8" sqref="B8"/>
    </sheetView>
  </sheetViews>
  <sheetFormatPr baseColWidth="10" defaultColWidth="11.5546875" defaultRowHeight="14.4" x14ac:dyDescent="0.3"/>
  <cols>
    <col min="1" max="2" width="31.5546875" customWidth="1"/>
  </cols>
  <sheetData>
    <row r="1" spans="1:2" ht="13.95" hidden="1" customHeight="1" x14ac:dyDescent="0.3"/>
    <row r="2" spans="1:2" ht="21.6" thickTop="1" x14ac:dyDescent="0.3">
      <c r="A2" s="165" t="s">
        <v>124</v>
      </c>
      <c r="B2" s="165"/>
    </row>
    <row r="3" spans="1:2" ht="100.2" customHeight="1" x14ac:dyDescent="0.3">
      <c r="A3" s="64"/>
      <c r="B3" s="65"/>
    </row>
    <row r="4" spans="1:2" ht="100.2" customHeight="1" x14ac:dyDescent="0.3">
      <c r="A4" s="66"/>
      <c r="B4" s="67"/>
    </row>
    <row r="5" spans="1:2" ht="25.2" customHeight="1" x14ac:dyDescent="0.3">
      <c r="A5" s="166" t="s">
        <v>125</v>
      </c>
      <c r="B5" s="166"/>
    </row>
    <row r="6" spans="1:2" s="2" customFormat="1" ht="25.2" customHeight="1" x14ac:dyDescent="0.3">
      <c r="A6" s="58" t="s">
        <v>86</v>
      </c>
      <c r="B6" s="59" t="s">
        <v>126</v>
      </c>
    </row>
    <row r="7" spans="1:2" s="2" customFormat="1" ht="25.2" customHeight="1" x14ac:dyDescent="0.3">
      <c r="A7" s="60" t="s">
        <v>87</v>
      </c>
      <c r="B7" s="61" t="s">
        <v>128</v>
      </c>
    </row>
    <row r="8" spans="1:2" s="2" customFormat="1" ht="25.2" customHeight="1" x14ac:dyDescent="0.3">
      <c r="A8" s="58" t="s">
        <v>88</v>
      </c>
      <c r="B8" s="59" t="s">
        <v>127</v>
      </c>
    </row>
    <row r="9" spans="1:2" s="2" customFormat="1" ht="25.2" customHeight="1" x14ac:dyDescent="0.3">
      <c r="A9" s="60" t="s">
        <v>89</v>
      </c>
      <c r="B9" s="61" t="s">
        <v>129</v>
      </c>
    </row>
    <row r="10" spans="1:2" s="2" customFormat="1" ht="25.2" customHeight="1" x14ac:dyDescent="0.3">
      <c r="A10" s="58" t="s">
        <v>90</v>
      </c>
      <c r="B10" s="59" t="s">
        <v>134</v>
      </c>
    </row>
    <row r="11" spans="1:2" s="2" customFormat="1" ht="25.2" customHeight="1" x14ac:dyDescent="0.3">
      <c r="A11" s="60" t="s">
        <v>91</v>
      </c>
      <c r="B11" s="61" t="s">
        <v>130</v>
      </c>
    </row>
    <row r="12" spans="1:2" s="2" customFormat="1" ht="25.2" customHeight="1" x14ac:dyDescent="0.3">
      <c r="A12" s="58" t="s">
        <v>92</v>
      </c>
      <c r="B12" s="59" t="s">
        <v>131</v>
      </c>
    </row>
    <row r="13" spans="1:2" s="2" customFormat="1" ht="25.2" customHeight="1" x14ac:dyDescent="0.3">
      <c r="A13" s="60" t="s">
        <v>93</v>
      </c>
      <c r="B13" s="61" t="s">
        <v>132</v>
      </c>
    </row>
    <row r="14" spans="1:2" s="2" customFormat="1" ht="25.2" customHeight="1" thickBot="1" x14ac:dyDescent="0.35">
      <c r="A14" s="62" t="s">
        <v>94</v>
      </c>
      <c r="B14" s="63" t="s">
        <v>133</v>
      </c>
    </row>
    <row r="15" spans="1:2" ht="15" thickTop="1" x14ac:dyDescent="0.3"/>
  </sheetData>
  <mergeCells count="2">
    <mergeCell ref="A2:B2"/>
    <mergeCell ref="A5:B5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WhiteSpace="0" topLeftCell="A2" zoomScale="115" zoomScaleNormal="115" zoomScalePageLayoutView="145" workbookViewId="0">
      <selection activeCell="C6" sqref="C6"/>
    </sheetView>
  </sheetViews>
  <sheetFormatPr baseColWidth="10" defaultColWidth="11.5546875" defaultRowHeight="14.4" x14ac:dyDescent="0.3"/>
  <cols>
    <col min="1" max="1" width="28.33203125" bestFit="1" customWidth="1"/>
    <col min="2" max="2" width="11.88671875" customWidth="1"/>
    <col min="3" max="3" width="50.5546875" customWidth="1"/>
  </cols>
  <sheetData>
    <row r="1" spans="1:3" ht="13.95" hidden="1" customHeight="1" x14ac:dyDescent="0.3"/>
    <row r="2" spans="1:3" ht="46.2" customHeight="1" x14ac:dyDescent="0.3">
      <c r="A2" s="22" t="s">
        <v>186</v>
      </c>
      <c r="B2" s="17"/>
      <c r="C2" s="22" t="s">
        <v>17</v>
      </c>
    </row>
    <row r="3" spans="1:3" ht="31.2" x14ac:dyDescent="0.3">
      <c r="A3" s="23" t="s">
        <v>43</v>
      </c>
      <c r="B3" s="24" t="s">
        <v>18</v>
      </c>
      <c r="C3" s="19" t="s">
        <v>20</v>
      </c>
    </row>
    <row r="4" spans="1:3" ht="36.75" customHeight="1" x14ac:dyDescent="0.3">
      <c r="A4" s="25" t="s">
        <v>228</v>
      </c>
      <c r="B4" s="27"/>
      <c r="C4" s="28"/>
    </row>
    <row r="5" spans="1:3" ht="36.75" customHeight="1" x14ac:dyDescent="0.3">
      <c r="A5" s="25" t="s">
        <v>181</v>
      </c>
      <c r="B5" s="27"/>
      <c r="C5" s="28"/>
    </row>
    <row r="6" spans="1:3" ht="36.75" customHeight="1" x14ac:dyDescent="0.3">
      <c r="A6" s="25" t="s">
        <v>178</v>
      </c>
      <c r="B6" s="27"/>
      <c r="C6" s="28"/>
    </row>
    <row r="7" spans="1:3" ht="36.75" customHeight="1" x14ac:dyDescent="0.3">
      <c r="A7" s="25" t="s">
        <v>177</v>
      </c>
      <c r="B7" s="27"/>
      <c r="C7" s="28"/>
    </row>
    <row r="8" spans="1:3" ht="36.75" customHeight="1" x14ac:dyDescent="0.3">
      <c r="A8" s="25" t="s">
        <v>179</v>
      </c>
      <c r="B8" s="27"/>
      <c r="C8" s="28"/>
    </row>
    <row r="9" spans="1:3" ht="36.75" customHeight="1" x14ac:dyDescent="0.3">
      <c r="A9" s="25" t="s">
        <v>180</v>
      </c>
      <c r="B9" s="27"/>
      <c r="C9" s="28"/>
    </row>
    <row r="10" spans="1:3" ht="36.75" customHeight="1" x14ac:dyDescent="0.3">
      <c r="A10" s="25" t="s">
        <v>21</v>
      </c>
      <c r="B10" s="27"/>
      <c r="C10" s="28"/>
    </row>
    <row r="11" spans="1:3" ht="36.75" customHeight="1" x14ac:dyDescent="0.3">
      <c r="A11" s="25" t="s">
        <v>22</v>
      </c>
      <c r="B11" s="27"/>
      <c r="C11" s="28"/>
    </row>
    <row r="12" spans="1:3" ht="36.75" customHeight="1" x14ac:dyDescent="0.3">
      <c r="A12" s="25" t="s">
        <v>23</v>
      </c>
      <c r="B12" s="27"/>
      <c r="C12" s="28"/>
    </row>
    <row r="13" spans="1:3" ht="36.75" customHeight="1" x14ac:dyDescent="0.3">
      <c r="A13" s="25" t="s">
        <v>25</v>
      </c>
      <c r="B13" s="27"/>
      <c r="C13" s="28"/>
    </row>
    <row r="14" spans="1:3" ht="36.75" customHeight="1" x14ac:dyDescent="0.3">
      <c r="A14" s="25" t="s">
        <v>34</v>
      </c>
      <c r="B14" s="27"/>
      <c r="C14" s="28"/>
    </row>
    <row r="15" spans="1:3" ht="36.75" customHeight="1" x14ac:dyDescent="0.3">
      <c r="A15" s="25" t="s">
        <v>24</v>
      </c>
      <c r="B15" s="27"/>
      <c r="C15" s="28"/>
    </row>
    <row r="16" spans="1:3" ht="36.75" customHeight="1" x14ac:dyDescent="0.3">
      <c r="A16" s="25" t="s">
        <v>35</v>
      </c>
      <c r="B16" s="27"/>
      <c r="C16" s="28"/>
    </row>
    <row r="17" spans="1:3" ht="36.75" customHeight="1" x14ac:dyDescent="0.3">
      <c r="A17" s="25" t="s">
        <v>42</v>
      </c>
      <c r="B17" s="27"/>
      <c r="C17" s="28"/>
    </row>
    <row r="18" spans="1:3" ht="36.75" customHeight="1" x14ac:dyDescent="0.3">
      <c r="A18" s="25" t="s">
        <v>27</v>
      </c>
      <c r="B18" s="27"/>
      <c r="C18" s="28"/>
    </row>
    <row r="19" spans="1:3" ht="36.75" customHeight="1" x14ac:dyDescent="0.3">
      <c r="A19" s="25" t="s">
        <v>26</v>
      </c>
      <c r="B19" s="27"/>
      <c r="C19" s="28"/>
    </row>
    <row r="20" spans="1:3" ht="56.7" customHeight="1" x14ac:dyDescent="0.3">
      <c r="A20" s="25" t="s">
        <v>19</v>
      </c>
      <c r="B20" s="167"/>
      <c r="C20" s="167"/>
    </row>
  </sheetData>
  <mergeCells count="1">
    <mergeCell ref="B20:C20"/>
  </mergeCells>
  <pageMargins left="0.51181102362204722" right="0.51181102362204722" top="0.74803149606299213" bottom="0.74803149606299213" header="0.31496062992125984" footer="0.31496062992125984"/>
  <pageSetup paperSize="9" orientation="portrait" horizontalDpi="90" verticalDpi="9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WhiteSpace="0" topLeftCell="A5" zoomScale="130" zoomScaleNormal="130" zoomScalePageLayoutView="115" workbookViewId="0">
      <selection activeCell="A11" sqref="A11"/>
    </sheetView>
  </sheetViews>
  <sheetFormatPr baseColWidth="10" defaultColWidth="11.5546875" defaultRowHeight="14.4" x14ac:dyDescent="0.3"/>
  <cols>
    <col min="1" max="1" width="28.33203125" bestFit="1" customWidth="1"/>
    <col min="2" max="2" width="11.88671875" customWidth="1"/>
    <col min="3" max="3" width="50.33203125" customWidth="1"/>
  </cols>
  <sheetData>
    <row r="1" spans="1:3" ht="13.95" hidden="1" customHeight="1" x14ac:dyDescent="0.3"/>
    <row r="2" spans="1:3" ht="46.2" customHeight="1" x14ac:dyDescent="0.3">
      <c r="A2" s="22" t="s">
        <v>185</v>
      </c>
      <c r="B2" s="17"/>
      <c r="C2" s="22" t="s">
        <v>17</v>
      </c>
    </row>
    <row r="3" spans="1:3" ht="31.2" x14ac:dyDescent="0.3">
      <c r="A3" s="23" t="s">
        <v>41</v>
      </c>
      <c r="B3" s="24" t="s">
        <v>18</v>
      </c>
      <c r="C3" s="19" t="s">
        <v>20</v>
      </c>
    </row>
    <row r="4" spans="1:3" ht="36.75" customHeight="1" x14ac:dyDescent="0.3">
      <c r="A4" s="25" t="s">
        <v>37</v>
      </c>
      <c r="B4" s="27"/>
      <c r="C4" s="28"/>
    </row>
    <row r="5" spans="1:3" ht="36.75" customHeight="1" x14ac:dyDescent="0.3">
      <c r="A5" s="25" t="s">
        <v>36</v>
      </c>
      <c r="B5" s="27"/>
      <c r="C5" s="28"/>
    </row>
    <row r="6" spans="1:3" ht="36.75" customHeight="1" x14ac:dyDescent="0.3">
      <c r="A6" s="95" t="s">
        <v>195</v>
      </c>
      <c r="B6" s="27"/>
      <c r="C6" s="28"/>
    </row>
    <row r="7" spans="1:3" ht="36.75" customHeight="1" x14ac:dyDescent="0.3">
      <c r="A7" s="25" t="s">
        <v>182</v>
      </c>
      <c r="B7" s="27"/>
      <c r="C7" s="28"/>
    </row>
    <row r="8" spans="1:3" ht="36.75" customHeight="1" x14ac:dyDescent="0.3">
      <c r="A8" s="25" t="s">
        <v>183</v>
      </c>
      <c r="B8" s="27"/>
      <c r="C8" s="28"/>
    </row>
    <row r="9" spans="1:3" ht="36.75" customHeight="1" x14ac:dyDescent="0.3">
      <c r="A9" s="25" t="s">
        <v>38</v>
      </c>
      <c r="B9" s="27"/>
      <c r="C9" s="28"/>
    </row>
    <row r="10" spans="1:3" ht="36.75" customHeight="1" x14ac:dyDescent="0.3">
      <c r="A10" s="26" t="s">
        <v>229</v>
      </c>
      <c r="B10" s="27"/>
      <c r="C10" s="28"/>
    </row>
    <row r="11" spans="1:3" ht="36.75" customHeight="1" x14ac:dyDescent="0.3">
      <c r="A11" s="25" t="s">
        <v>39</v>
      </c>
      <c r="B11" s="27"/>
      <c r="C11" s="28"/>
    </row>
    <row r="12" spans="1:3" ht="36.75" customHeight="1" x14ac:dyDescent="0.3">
      <c r="A12" s="25" t="s">
        <v>28</v>
      </c>
      <c r="B12" s="27"/>
      <c r="C12" s="28"/>
    </row>
    <row r="13" spans="1:3" ht="36.75" customHeight="1" x14ac:dyDescent="0.3">
      <c r="A13" s="25" t="s">
        <v>29</v>
      </c>
      <c r="B13" s="27"/>
      <c r="C13" s="28"/>
    </row>
    <row r="14" spans="1:3" ht="36.75" customHeight="1" x14ac:dyDescent="0.3">
      <c r="A14" s="25" t="s">
        <v>30</v>
      </c>
      <c r="B14" s="27"/>
      <c r="C14" s="28"/>
    </row>
    <row r="15" spans="1:3" ht="36.75" customHeight="1" x14ac:dyDescent="0.3">
      <c r="A15" s="25" t="s">
        <v>31</v>
      </c>
      <c r="B15" s="27"/>
      <c r="C15" s="28"/>
    </row>
    <row r="16" spans="1:3" ht="36.75" customHeight="1" x14ac:dyDescent="0.3">
      <c r="A16" s="26" t="s">
        <v>40</v>
      </c>
      <c r="B16" s="27"/>
      <c r="C16" s="28"/>
    </row>
    <row r="17" spans="1:3" ht="36.75" customHeight="1" x14ac:dyDescent="0.3">
      <c r="A17" s="25" t="s">
        <v>32</v>
      </c>
      <c r="B17" s="27"/>
      <c r="C17" s="28"/>
    </row>
    <row r="18" spans="1:3" ht="36.75" customHeight="1" x14ac:dyDescent="0.3">
      <c r="A18" s="25" t="s">
        <v>33</v>
      </c>
      <c r="B18" s="27"/>
      <c r="C18" s="28"/>
    </row>
    <row r="19" spans="1:3" ht="36.75" customHeight="1" x14ac:dyDescent="0.3">
      <c r="A19" s="25" t="s">
        <v>26</v>
      </c>
      <c r="B19" s="27"/>
      <c r="C19" s="28"/>
    </row>
    <row r="20" spans="1:3" ht="56.7" customHeight="1" x14ac:dyDescent="0.3">
      <c r="A20" s="25" t="s">
        <v>19</v>
      </c>
      <c r="B20" s="167"/>
      <c r="C20" s="167"/>
    </row>
  </sheetData>
  <mergeCells count="1">
    <mergeCell ref="B20:C20"/>
  </mergeCells>
  <pageMargins left="0.51181102362204722" right="0.51181102362204722" top="0.74803149606299213" bottom="0.74803149606299213" header="0.31496062992125984" footer="0.31496062992125984"/>
  <pageSetup paperSize="9" orientation="portrait" horizontalDpi="90" verticalDpi="9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topLeftCell="A3" zoomScale="70" zoomScaleNormal="70" zoomScalePageLayoutView="70" workbookViewId="0">
      <selection activeCell="B15" sqref="B15:C15"/>
    </sheetView>
  </sheetViews>
  <sheetFormatPr baseColWidth="10" defaultColWidth="11.5546875" defaultRowHeight="14.4" x14ac:dyDescent="0.3"/>
  <cols>
    <col min="1" max="1" width="23.33203125" customWidth="1"/>
    <col min="2" max="2" width="45.6640625" customWidth="1"/>
    <col min="3" max="3" width="21" customWidth="1"/>
  </cols>
  <sheetData>
    <row r="1" spans="1:3" ht="13.95" hidden="1" customHeight="1" x14ac:dyDescent="0.3"/>
    <row r="2" spans="1:3" ht="25.8" x14ac:dyDescent="0.3">
      <c r="A2" s="134" t="s">
        <v>45</v>
      </c>
      <c r="B2" s="135"/>
      <c r="C2" s="135"/>
    </row>
    <row r="3" spans="1:3" ht="23.4" x14ac:dyDescent="0.3">
      <c r="A3" s="169" t="s">
        <v>184</v>
      </c>
      <c r="B3" s="169"/>
      <c r="C3" s="169"/>
    </row>
    <row r="4" spans="1:3" ht="46.2" customHeight="1" x14ac:dyDescent="0.3">
      <c r="A4" s="30"/>
      <c r="B4" s="17"/>
      <c r="C4" s="29"/>
    </row>
    <row r="5" spans="1:3" ht="7.95" customHeight="1" x14ac:dyDescent="0.3">
      <c r="A5" s="174"/>
      <c r="B5" s="175"/>
      <c r="C5" s="176"/>
    </row>
    <row r="6" spans="1:3" ht="62.25" customHeight="1" x14ac:dyDescent="0.3">
      <c r="A6" s="170" t="s">
        <v>187</v>
      </c>
      <c r="B6" s="96" t="s">
        <v>113</v>
      </c>
      <c r="C6" s="172"/>
    </row>
    <row r="7" spans="1:3" ht="62.25" customHeight="1" x14ac:dyDescent="0.3">
      <c r="A7" s="171"/>
      <c r="B7" s="97" t="s">
        <v>193</v>
      </c>
      <c r="C7" s="173"/>
    </row>
    <row r="8" spans="1:3" ht="62.25" customHeight="1" x14ac:dyDescent="0.3">
      <c r="A8" s="170" t="s">
        <v>191</v>
      </c>
      <c r="B8" s="98" t="s">
        <v>124</v>
      </c>
      <c r="C8" s="172"/>
    </row>
    <row r="9" spans="1:3" ht="62.25" customHeight="1" x14ac:dyDescent="0.3">
      <c r="A9" s="171"/>
      <c r="B9" s="99" t="s">
        <v>194</v>
      </c>
      <c r="C9" s="173"/>
    </row>
    <row r="10" spans="1:3" ht="42.45" customHeight="1" x14ac:dyDescent="0.3">
      <c r="A10" s="33" t="s">
        <v>188</v>
      </c>
      <c r="B10" s="32" t="s">
        <v>77</v>
      </c>
      <c r="C10" s="18"/>
    </row>
    <row r="11" spans="1:3" ht="42.45" customHeight="1" x14ac:dyDescent="0.3">
      <c r="A11" s="33" t="s">
        <v>189</v>
      </c>
      <c r="B11" s="31" t="s">
        <v>102</v>
      </c>
      <c r="C11" s="18"/>
    </row>
    <row r="12" spans="1:3" ht="42.45" customHeight="1" x14ac:dyDescent="0.3">
      <c r="A12" s="33" t="s">
        <v>192</v>
      </c>
      <c r="B12" s="98" t="s">
        <v>127</v>
      </c>
      <c r="C12" s="18"/>
    </row>
    <row r="13" spans="1:3" ht="42.45" customHeight="1" x14ac:dyDescent="0.3">
      <c r="A13" s="33" t="s">
        <v>190</v>
      </c>
      <c r="B13" s="31" t="s">
        <v>103</v>
      </c>
      <c r="C13" s="18"/>
    </row>
    <row r="14" spans="1:3" ht="42.45" customHeight="1" x14ac:dyDescent="0.3">
      <c r="A14" s="33" t="s">
        <v>72</v>
      </c>
      <c r="B14" s="32" t="s">
        <v>103</v>
      </c>
      <c r="C14" s="18"/>
    </row>
    <row r="15" spans="1:3" ht="56.7" customHeight="1" x14ac:dyDescent="0.3">
      <c r="A15" s="33" t="s">
        <v>46</v>
      </c>
      <c r="B15" s="168" t="s">
        <v>231</v>
      </c>
      <c r="C15" s="168"/>
    </row>
  </sheetData>
  <mergeCells count="8">
    <mergeCell ref="B15:C15"/>
    <mergeCell ref="A2:C2"/>
    <mergeCell ref="A3:C3"/>
    <mergeCell ref="A6:A7"/>
    <mergeCell ref="C6:C7"/>
    <mergeCell ref="A5:C5"/>
    <mergeCell ref="A8:A9"/>
    <mergeCell ref="C8:C9"/>
  </mergeCells>
  <pageMargins left="0.51181102362204722" right="0.51181102362204722" top="0.74803149606299213" bottom="0.74803149606299213" header="0.31496062992125984" footer="0.31496062992125984"/>
  <pageSetup paperSize="9" orientation="portrait" horizontalDpi="90" verticalDpi="9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="85" zoomScaleNormal="85" workbookViewId="0">
      <selection activeCell="L29" sqref="L29"/>
    </sheetView>
  </sheetViews>
  <sheetFormatPr baseColWidth="10" defaultRowHeight="14.4" x14ac:dyDescent="0.3"/>
  <cols>
    <col min="1" max="1" width="4.33203125" customWidth="1"/>
    <col min="2" max="2" width="29.44140625" customWidth="1"/>
    <col min="3" max="8" width="8.33203125" customWidth="1"/>
    <col min="9" max="9" width="12.109375" customWidth="1"/>
  </cols>
  <sheetData>
    <row r="1" spans="1:9" ht="18" x14ac:dyDescent="0.3">
      <c r="A1" s="180" t="s">
        <v>60</v>
      </c>
      <c r="B1" s="178" t="s">
        <v>47</v>
      </c>
      <c r="C1" s="182" t="s">
        <v>59</v>
      </c>
      <c r="D1" s="184" t="s">
        <v>9</v>
      </c>
      <c r="E1" s="184"/>
      <c r="F1" s="184"/>
      <c r="G1" s="184"/>
      <c r="H1" s="184"/>
      <c r="I1" s="177" t="s">
        <v>58</v>
      </c>
    </row>
    <row r="2" spans="1:9" x14ac:dyDescent="0.3">
      <c r="A2" s="181"/>
      <c r="B2" s="179"/>
      <c r="C2" s="183"/>
      <c r="D2" s="109" t="s">
        <v>48</v>
      </c>
      <c r="E2" s="109" t="s">
        <v>14</v>
      </c>
      <c r="F2" s="109" t="s">
        <v>49</v>
      </c>
      <c r="G2" s="109" t="s">
        <v>13</v>
      </c>
      <c r="H2" s="109" t="s">
        <v>50</v>
      </c>
      <c r="I2" s="177"/>
    </row>
    <row r="3" spans="1:9" ht="18" x14ac:dyDescent="0.3">
      <c r="A3" s="108">
        <v>1</v>
      </c>
      <c r="B3" s="100" t="s">
        <v>51</v>
      </c>
      <c r="C3" s="35">
        <f>SUM(D3:H3)</f>
        <v>25</v>
      </c>
      <c r="D3" s="35">
        <v>4</v>
      </c>
      <c r="E3" s="35">
        <v>2</v>
      </c>
      <c r="F3" s="35">
        <v>3</v>
      </c>
      <c r="G3" s="35">
        <v>7</v>
      </c>
      <c r="H3" s="35">
        <v>9</v>
      </c>
      <c r="I3" s="34">
        <f>IFERROR( ((E3*2.5+F3*5+G3*7.5+H3*10)/(D3+E3+F3+G3+H3)),"")</f>
        <v>6.5</v>
      </c>
    </row>
    <row r="4" spans="1:9" ht="18" x14ac:dyDescent="0.3">
      <c r="A4" s="108">
        <v>2</v>
      </c>
      <c r="B4" s="100" t="s">
        <v>177</v>
      </c>
      <c r="C4" s="35">
        <f t="shared" ref="C4:C16" si="0">SUM(D4:H4)</f>
        <v>25.2</v>
      </c>
      <c r="D4" s="35">
        <v>4</v>
      </c>
      <c r="E4" s="35">
        <v>2.2000000000000002</v>
      </c>
      <c r="F4" s="35">
        <v>1</v>
      </c>
      <c r="G4" s="35">
        <v>8</v>
      </c>
      <c r="H4" s="35">
        <v>10</v>
      </c>
      <c r="I4" s="34">
        <f t="shared" ref="I4:I16" si="1">IFERROR( ((E4*2.5+F4*5+G4*7.5+H4*10)/(D4+E4+F4+G4+H4)),"")</f>
        <v>6.7658730158730158</v>
      </c>
    </row>
    <row r="5" spans="1:9" ht="18" x14ac:dyDescent="0.3">
      <c r="A5" s="108">
        <v>3</v>
      </c>
      <c r="B5" s="100" t="s">
        <v>52</v>
      </c>
      <c r="C5" s="35">
        <f t="shared" si="0"/>
        <v>25</v>
      </c>
      <c r="D5" s="35">
        <v>1</v>
      </c>
      <c r="E5" s="35">
        <v>7</v>
      </c>
      <c r="F5" s="35">
        <v>3</v>
      </c>
      <c r="G5" s="35">
        <v>4</v>
      </c>
      <c r="H5" s="35">
        <v>10</v>
      </c>
      <c r="I5" s="34">
        <f t="shared" si="1"/>
        <v>6.5</v>
      </c>
    </row>
    <row r="6" spans="1:9" ht="18" x14ac:dyDescent="0.3">
      <c r="A6" s="108">
        <v>4</v>
      </c>
      <c r="B6" s="100" t="s">
        <v>230</v>
      </c>
      <c r="C6" s="35">
        <f>SUM(D6:H6)</f>
        <v>25</v>
      </c>
      <c r="D6" s="35">
        <v>2</v>
      </c>
      <c r="E6" s="35">
        <v>2</v>
      </c>
      <c r="F6" s="35">
        <v>6</v>
      </c>
      <c r="G6" s="35">
        <v>7</v>
      </c>
      <c r="H6" s="35">
        <v>8</v>
      </c>
      <c r="I6" s="34">
        <f t="shared" ref="I6" si="2">IFERROR( ((E6*2.5+F6*5+G6*7.5+H6*10)/(D6+E6+F6+G6+H6)),"")</f>
        <v>6.7</v>
      </c>
    </row>
    <row r="7" spans="1:9" ht="18" x14ac:dyDescent="0.3">
      <c r="A7" s="108">
        <v>5</v>
      </c>
      <c r="B7" s="100" t="s">
        <v>197</v>
      </c>
      <c r="C7" s="35">
        <f>SUM(D7:H7)</f>
        <v>25</v>
      </c>
      <c r="D7" s="35">
        <v>5</v>
      </c>
      <c r="E7" s="35">
        <v>5</v>
      </c>
      <c r="F7" s="35">
        <v>5</v>
      </c>
      <c r="G7" s="35">
        <v>5</v>
      </c>
      <c r="H7" s="35">
        <v>5</v>
      </c>
      <c r="I7" s="34">
        <f t="shared" si="1"/>
        <v>5</v>
      </c>
    </row>
    <row r="8" spans="1:9" ht="18" x14ac:dyDescent="0.3">
      <c r="A8" s="108">
        <v>6</v>
      </c>
      <c r="B8" s="100" t="s">
        <v>198</v>
      </c>
      <c r="C8" s="35">
        <f t="shared" si="0"/>
        <v>25</v>
      </c>
      <c r="D8" s="35">
        <v>0</v>
      </c>
      <c r="E8" s="35">
        <v>0</v>
      </c>
      <c r="F8" s="35">
        <v>4</v>
      </c>
      <c r="G8" s="35">
        <v>11</v>
      </c>
      <c r="H8" s="35">
        <v>10</v>
      </c>
      <c r="I8" s="34">
        <f t="shared" si="1"/>
        <v>8.1</v>
      </c>
    </row>
    <row r="9" spans="1:9" ht="18" x14ac:dyDescent="0.3">
      <c r="A9" s="108">
        <v>7</v>
      </c>
      <c r="B9" s="100" t="s">
        <v>202</v>
      </c>
      <c r="C9" s="35">
        <f>SUM(D9:H9)</f>
        <v>25</v>
      </c>
      <c r="D9" s="35">
        <v>5</v>
      </c>
      <c r="E9" s="35">
        <v>2</v>
      </c>
      <c r="F9" s="35">
        <v>5</v>
      </c>
      <c r="G9" s="35">
        <v>3</v>
      </c>
      <c r="H9" s="35">
        <v>10</v>
      </c>
      <c r="I9" s="34">
        <f t="shared" si="1"/>
        <v>6.1</v>
      </c>
    </row>
    <row r="10" spans="1:9" ht="18" x14ac:dyDescent="0.3">
      <c r="A10" s="108">
        <v>8</v>
      </c>
      <c r="B10" s="100" t="s">
        <v>53</v>
      </c>
      <c r="C10" s="35">
        <f t="shared" si="0"/>
        <v>25</v>
      </c>
      <c r="D10" s="35">
        <v>2</v>
      </c>
      <c r="E10" s="35">
        <v>5</v>
      </c>
      <c r="F10" s="35">
        <v>6</v>
      </c>
      <c r="G10" s="35">
        <v>3</v>
      </c>
      <c r="H10" s="35">
        <v>9</v>
      </c>
      <c r="I10" s="34">
        <f t="shared" si="1"/>
        <v>6.2</v>
      </c>
    </row>
    <row r="11" spans="1:9" ht="18" x14ac:dyDescent="0.3">
      <c r="A11" s="108">
        <v>9</v>
      </c>
      <c r="B11" s="100" t="s">
        <v>54</v>
      </c>
      <c r="C11" s="35">
        <f t="shared" si="0"/>
        <v>25</v>
      </c>
      <c r="D11" s="35">
        <v>4</v>
      </c>
      <c r="E11" s="35">
        <v>7</v>
      </c>
      <c r="F11" s="35">
        <v>6</v>
      </c>
      <c r="G11" s="35">
        <v>5</v>
      </c>
      <c r="H11" s="35">
        <v>3</v>
      </c>
      <c r="I11" s="34">
        <f t="shared" si="1"/>
        <v>4.5999999999999996</v>
      </c>
    </row>
    <row r="12" spans="1:9" ht="18" x14ac:dyDescent="0.3">
      <c r="A12" s="108">
        <v>10</v>
      </c>
      <c r="B12" s="100" t="s">
        <v>57</v>
      </c>
      <c r="C12" s="35">
        <f t="shared" si="0"/>
        <v>25</v>
      </c>
      <c r="D12" s="35">
        <v>1</v>
      </c>
      <c r="E12" s="35">
        <v>1</v>
      </c>
      <c r="F12" s="35">
        <v>1</v>
      </c>
      <c r="G12" s="35">
        <v>2</v>
      </c>
      <c r="H12" s="35">
        <v>20</v>
      </c>
      <c r="I12" s="34">
        <f t="shared" si="1"/>
        <v>8.9</v>
      </c>
    </row>
    <row r="13" spans="1:9" ht="18" x14ac:dyDescent="0.3">
      <c r="A13" s="108">
        <v>11</v>
      </c>
      <c r="B13" s="100" t="s">
        <v>55</v>
      </c>
      <c r="C13" s="35">
        <f t="shared" si="0"/>
        <v>23</v>
      </c>
      <c r="D13" s="35">
        <v>0</v>
      </c>
      <c r="E13" s="35">
        <v>1</v>
      </c>
      <c r="F13" s="35">
        <v>4</v>
      </c>
      <c r="G13" s="35">
        <v>3</v>
      </c>
      <c r="H13" s="35">
        <v>15</v>
      </c>
      <c r="I13" s="34">
        <f t="shared" si="1"/>
        <v>8.4782608695652169</v>
      </c>
    </row>
    <row r="14" spans="1:9" ht="18" x14ac:dyDescent="0.3">
      <c r="A14" s="108">
        <v>12</v>
      </c>
      <c r="B14" s="100" t="s">
        <v>56</v>
      </c>
      <c r="C14" s="35">
        <f t="shared" si="0"/>
        <v>25</v>
      </c>
      <c r="D14" s="35">
        <v>0</v>
      </c>
      <c r="E14" s="35">
        <v>6</v>
      </c>
      <c r="F14" s="35">
        <v>2</v>
      </c>
      <c r="G14" s="35">
        <v>1</v>
      </c>
      <c r="H14" s="35">
        <v>16</v>
      </c>
      <c r="I14" s="34">
        <f t="shared" si="1"/>
        <v>7.7</v>
      </c>
    </row>
    <row r="15" spans="1:9" ht="18" x14ac:dyDescent="0.3">
      <c r="A15" s="108">
        <v>13</v>
      </c>
      <c r="B15" s="100" t="s">
        <v>196</v>
      </c>
      <c r="C15" s="35">
        <f t="shared" si="0"/>
        <v>25</v>
      </c>
      <c r="D15" s="35">
        <v>0</v>
      </c>
      <c r="E15" s="35">
        <v>0</v>
      </c>
      <c r="F15" s="35">
        <v>0</v>
      </c>
      <c r="G15" s="35">
        <v>5</v>
      </c>
      <c r="H15" s="35">
        <v>20</v>
      </c>
      <c r="I15" s="34">
        <f t="shared" si="1"/>
        <v>9.5</v>
      </c>
    </row>
    <row r="16" spans="1:9" ht="18" x14ac:dyDescent="0.3">
      <c r="A16" s="108">
        <v>14</v>
      </c>
      <c r="B16" s="100" t="s">
        <v>26</v>
      </c>
      <c r="C16" s="35">
        <f t="shared" si="0"/>
        <v>25</v>
      </c>
      <c r="D16" s="35">
        <v>0</v>
      </c>
      <c r="E16" s="35">
        <v>1</v>
      </c>
      <c r="F16" s="35">
        <v>1</v>
      </c>
      <c r="G16" s="35">
        <v>1</v>
      </c>
      <c r="H16" s="35">
        <v>22</v>
      </c>
      <c r="I16" s="34">
        <f t="shared" si="1"/>
        <v>9.4</v>
      </c>
    </row>
  </sheetData>
  <mergeCells count="5">
    <mergeCell ref="I1:I2"/>
    <mergeCell ref="B1:B2"/>
    <mergeCell ref="A1:A2"/>
    <mergeCell ref="C1:C2"/>
    <mergeCell ref="D1:H1"/>
  </mergeCells>
  <pageMargins left="0.29166666666666669" right="0.28333333333333333" top="0.75" bottom="0.75" header="0.3" footer="0.3"/>
  <pageSetup paperSize="9" orientation="portrait" horizontalDpi="90" verticalDpi="9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abSelected="1" view="pageLayout" zoomScaleNormal="100" workbookViewId="0">
      <selection activeCell="C3" sqref="C3"/>
    </sheetView>
  </sheetViews>
  <sheetFormatPr baseColWidth="10" defaultRowHeight="14.4" x14ac:dyDescent="0.3"/>
  <cols>
    <col min="1" max="1" width="21.44140625" customWidth="1"/>
    <col min="2" max="2" width="10.5546875" customWidth="1"/>
    <col min="3" max="3" width="61.5546875" customWidth="1"/>
  </cols>
  <sheetData>
    <row r="1" spans="1:3" ht="18" x14ac:dyDescent="0.3">
      <c r="A1" s="110" t="s">
        <v>47</v>
      </c>
      <c r="B1" s="111" t="s">
        <v>9</v>
      </c>
      <c r="C1" s="110" t="s">
        <v>68</v>
      </c>
    </row>
    <row r="2" spans="1:3" ht="36" x14ac:dyDescent="0.3">
      <c r="A2" s="36" t="s">
        <v>61</v>
      </c>
      <c r="B2" s="37">
        <v>6</v>
      </c>
      <c r="C2" s="36" t="s">
        <v>70</v>
      </c>
    </row>
    <row r="3" spans="1:3" ht="36" x14ac:dyDescent="0.3">
      <c r="A3" s="36" t="s">
        <v>62</v>
      </c>
      <c r="B3" s="37">
        <v>8</v>
      </c>
      <c r="C3" s="36" t="s">
        <v>232</v>
      </c>
    </row>
    <row r="4" spans="1:3" ht="17.399999999999999" customHeight="1" x14ac:dyDescent="0.3">
      <c r="A4" s="36" t="s">
        <v>63</v>
      </c>
      <c r="B4" s="37">
        <v>9.5</v>
      </c>
      <c r="C4" s="36"/>
    </row>
    <row r="5" spans="1:3" ht="17.399999999999999" customHeight="1" x14ac:dyDescent="0.3">
      <c r="A5" s="36" t="s">
        <v>199</v>
      </c>
      <c r="B5" s="37">
        <v>7.5</v>
      </c>
      <c r="C5" s="36" t="s">
        <v>208</v>
      </c>
    </row>
    <row r="6" spans="1:3" ht="17.399999999999999" customHeight="1" x14ac:dyDescent="0.3">
      <c r="A6" s="36" t="s">
        <v>200</v>
      </c>
      <c r="B6" s="37">
        <v>7.25</v>
      </c>
      <c r="C6" s="36" t="s">
        <v>209</v>
      </c>
    </row>
    <row r="7" spans="1:3" ht="17.399999999999999" customHeight="1" x14ac:dyDescent="0.3">
      <c r="A7" s="36" t="s">
        <v>201</v>
      </c>
      <c r="B7" s="37">
        <v>9.25</v>
      </c>
      <c r="C7" s="36"/>
    </row>
    <row r="8" spans="1:3" ht="17.399999999999999" customHeight="1" x14ac:dyDescent="0.3">
      <c r="A8" s="36" t="s">
        <v>64</v>
      </c>
      <c r="B8" s="37">
        <v>8.5</v>
      </c>
      <c r="C8" s="36" t="s">
        <v>69</v>
      </c>
    </row>
    <row r="9" spans="1:3" ht="17.399999999999999" customHeight="1" x14ac:dyDescent="0.3">
      <c r="A9" s="36" t="s">
        <v>65</v>
      </c>
      <c r="B9" s="37">
        <v>9</v>
      </c>
      <c r="C9" s="36"/>
    </row>
    <row r="10" spans="1:3" ht="17.399999999999999" customHeight="1" x14ac:dyDescent="0.3">
      <c r="A10" s="36" t="s">
        <v>66</v>
      </c>
      <c r="B10" s="37">
        <v>9</v>
      </c>
      <c r="C10" s="36"/>
    </row>
    <row r="11" spans="1:3" ht="17.399999999999999" customHeight="1" x14ac:dyDescent="0.3">
      <c r="A11" s="36" t="s">
        <v>67</v>
      </c>
      <c r="B11" s="37">
        <v>9.5</v>
      </c>
      <c r="C11" s="36"/>
    </row>
  </sheetData>
  <pageMargins left="0.41666666666666669" right="0.44166666666666665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showWhiteSpace="0" view="pageLayout" topLeftCell="A2" zoomScale="130" zoomScaleNormal="175" zoomScalePageLayoutView="130" workbookViewId="0">
      <selection activeCell="B6" sqref="B6:D6"/>
    </sheetView>
  </sheetViews>
  <sheetFormatPr baseColWidth="10" defaultColWidth="11.5546875" defaultRowHeight="14.4" x14ac:dyDescent="0.3"/>
  <cols>
    <col min="1" max="1" width="24.5546875" bestFit="1" customWidth="1"/>
    <col min="2" max="4" width="6.6640625" customWidth="1"/>
    <col min="5" max="5" width="18.5546875" customWidth="1"/>
    <col min="6" max="6" width="22.44140625" customWidth="1"/>
  </cols>
  <sheetData>
    <row r="1" spans="1:6" ht="13.95" hidden="1" customHeight="1" x14ac:dyDescent="0.3"/>
    <row r="2" spans="1:6" ht="41.25" customHeight="1" x14ac:dyDescent="0.3">
      <c r="A2" s="134" t="s">
        <v>149</v>
      </c>
      <c r="B2" s="135"/>
      <c r="C2" s="135"/>
      <c r="D2" s="135"/>
      <c r="E2" s="135"/>
      <c r="F2" s="135"/>
    </row>
    <row r="3" spans="1:6" ht="21.75" customHeight="1" x14ac:dyDescent="0.3">
      <c r="A3" s="75" t="s">
        <v>148</v>
      </c>
      <c r="B3" s="136">
        <v>54514</v>
      </c>
      <c r="C3" s="137"/>
      <c r="D3" s="138"/>
      <c r="E3" s="76" t="s">
        <v>152</v>
      </c>
      <c r="F3" s="76" t="s">
        <v>153</v>
      </c>
    </row>
    <row r="4" spans="1:6" ht="21.75" customHeight="1" x14ac:dyDescent="0.3">
      <c r="A4" s="75" t="s">
        <v>147</v>
      </c>
      <c r="B4" s="142" t="s">
        <v>84</v>
      </c>
      <c r="C4" s="143"/>
      <c r="D4" s="144"/>
      <c r="E4" s="77" t="s">
        <v>154</v>
      </c>
      <c r="F4" s="80" t="s">
        <v>100</v>
      </c>
    </row>
    <row r="5" spans="1:6" ht="21.75" customHeight="1" x14ac:dyDescent="0.3">
      <c r="A5" s="75" t="s">
        <v>150</v>
      </c>
      <c r="B5" s="142" t="s">
        <v>95</v>
      </c>
      <c r="C5" s="143"/>
      <c r="D5" s="144"/>
      <c r="E5" s="78" t="s">
        <v>97</v>
      </c>
      <c r="F5" s="81" t="s">
        <v>96</v>
      </c>
    </row>
    <row r="6" spans="1:6" ht="21.75" customHeight="1" x14ac:dyDescent="0.3">
      <c r="A6" s="75" t="s">
        <v>151</v>
      </c>
      <c r="B6" s="139" t="s">
        <v>101</v>
      </c>
      <c r="C6" s="140"/>
      <c r="D6" s="141"/>
      <c r="E6" s="78" t="s">
        <v>98</v>
      </c>
      <c r="F6" s="81" t="s">
        <v>102</v>
      </c>
    </row>
    <row r="7" spans="1:6" ht="21.75" customHeight="1" x14ac:dyDescent="0.3">
      <c r="A7" s="75" t="s">
        <v>156</v>
      </c>
      <c r="B7" s="139">
        <v>3</v>
      </c>
      <c r="C7" s="140"/>
      <c r="D7" s="141"/>
      <c r="E7" s="79"/>
      <c r="F7" s="82" t="s">
        <v>99</v>
      </c>
    </row>
    <row r="8" spans="1:6" ht="21.75" customHeight="1" x14ac:dyDescent="0.3">
      <c r="A8" s="75" t="s">
        <v>157</v>
      </c>
      <c r="B8" s="139"/>
      <c r="C8" s="140"/>
      <c r="D8" s="141"/>
      <c r="E8" s="79">
        <v>8</v>
      </c>
      <c r="F8" s="79">
        <v>10</v>
      </c>
    </row>
    <row r="9" spans="1:6" ht="48.6" customHeight="1" x14ac:dyDescent="0.3">
      <c r="A9" s="20"/>
      <c r="B9" s="74" t="s">
        <v>146</v>
      </c>
      <c r="C9" s="21"/>
      <c r="D9" s="21"/>
      <c r="E9" s="148" t="s">
        <v>155</v>
      </c>
      <c r="F9" s="149"/>
    </row>
    <row r="10" spans="1:6" ht="42.45" customHeight="1" x14ac:dyDescent="0.3">
      <c r="A10" s="72" t="s">
        <v>144</v>
      </c>
      <c r="B10" s="18">
        <f>SUM(C10:D10)</f>
        <v>4</v>
      </c>
      <c r="C10" s="18">
        <v>3</v>
      </c>
      <c r="D10" s="18">
        <v>1</v>
      </c>
      <c r="E10" s="145" t="s">
        <v>161</v>
      </c>
      <c r="F10" s="146"/>
    </row>
    <row r="11" spans="1:6" ht="42.45" customHeight="1" x14ac:dyDescent="0.3">
      <c r="A11" s="73" t="s">
        <v>145</v>
      </c>
      <c r="B11" s="18">
        <f>SUM(C11:D11)</f>
        <v>5</v>
      </c>
      <c r="C11" s="18">
        <v>2</v>
      </c>
      <c r="D11" s="18">
        <v>3</v>
      </c>
      <c r="E11" s="145" t="s">
        <v>160</v>
      </c>
      <c r="F11" s="146"/>
    </row>
    <row r="12" spans="1:6" ht="42.45" customHeight="1" x14ac:dyDescent="0.3">
      <c r="A12" s="84" t="s">
        <v>141</v>
      </c>
      <c r="B12" s="18">
        <f>SUM(B10:B11)</f>
        <v>9</v>
      </c>
      <c r="C12" s="18">
        <f t="shared" ref="C12:D12" si="0">SUM(C10:C11)</f>
        <v>5</v>
      </c>
      <c r="D12" s="18">
        <f t="shared" si="0"/>
        <v>4</v>
      </c>
      <c r="E12" s="145" t="s">
        <v>162</v>
      </c>
      <c r="F12" s="146"/>
    </row>
    <row r="13" spans="1:6" ht="56.7" customHeight="1" x14ac:dyDescent="0.3">
      <c r="A13" s="83" t="s">
        <v>158</v>
      </c>
      <c r="B13" s="147" t="s">
        <v>159</v>
      </c>
      <c r="C13" s="147"/>
      <c r="D13" s="147"/>
      <c r="E13" s="147"/>
      <c r="F13" s="147"/>
    </row>
  </sheetData>
  <mergeCells count="12">
    <mergeCell ref="E10:F10"/>
    <mergeCell ref="E11:F11"/>
    <mergeCell ref="B13:F13"/>
    <mergeCell ref="E12:F12"/>
    <mergeCell ref="E9:F9"/>
    <mergeCell ref="A2:F2"/>
    <mergeCell ref="B3:D3"/>
    <mergeCell ref="B8:D8"/>
    <mergeCell ref="B4:D4"/>
    <mergeCell ref="B5:D5"/>
    <mergeCell ref="B6:D6"/>
    <mergeCell ref="B7:D7"/>
  </mergeCells>
  <pageMargins left="0.51181102362204722" right="0.51181102362204722" top="0.74803149606299213" bottom="0.74803149606299213" header="0.31496062992125984" footer="0.31496062992125984"/>
  <pageSetup paperSize="9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showWhiteSpace="0" view="pageLayout" topLeftCell="A2" zoomScale="115" zoomScaleNormal="175" zoomScalePageLayoutView="115" workbookViewId="0">
      <selection activeCell="G13" sqref="G13"/>
    </sheetView>
  </sheetViews>
  <sheetFormatPr baseColWidth="10" defaultColWidth="11.5546875" defaultRowHeight="14.4" x14ac:dyDescent="0.3"/>
  <cols>
    <col min="1" max="1" width="24.88671875" customWidth="1"/>
    <col min="2" max="12" width="6.33203125" customWidth="1"/>
  </cols>
  <sheetData>
    <row r="1" spans="1:12" ht="13.95" hidden="1" customHeight="1" x14ac:dyDescent="0.3"/>
    <row r="2" spans="1:12" ht="41.25" customHeight="1" x14ac:dyDescent="0.3">
      <c r="A2" s="134" t="s">
        <v>163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ht="21.75" customHeight="1" x14ac:dyDescent="0.3">
      <c r="A3" s="75" t="s">
        <v>148</v>
      </c>
      <c r="B3" s="136">
        <v>54514</v>
      </c>
      <c r="C3" s="137"/>
      <c r="D3" s="137"/>
      <c r="E3" s="137"/>
      <c r="F3" s="137"/>
      <c r="G3" s="137"/>
      <c r="H3" s="137"/>
      <c r="I3" s="137"/>
      <c r="J3" s="137"/>
      <c r="K3" s="137"/>
      <c r="L3" s="138"/>
    </row>
    <row r="4" spans="1:12" ht="21.75" customHeight="1" x14ac:dyDescent="0.3">
      <c r="A4" s="75" t="s">
        <v>167</v>
      </c>
      <c r="B4" s="150">
        <v>5</v>
      </c>
      <c r="C4" s="151"/>
      <c r="D4" s="151"/>
      <c r="E4" s="151"/>
      <c r="F4" s="151"/>
      <c r="G4" s="151"/>
      <c r="H4" s="151"/>
      <c r="I4" s="151"/>
      <c r="J4" s="151"/>
      <c r="K4" s="151"/>
      <c r="L4" s="152"/>
    </row>
    <row r="5" spans="1:12" ht="55.2" customHeight="1" x14ac:dyDescent="0.3">
      <c r="A5" s="20"/>
      <c r="B5" s="94" t="s">
        <v>146</v>
      </c>
      <c r="C5" s="21"/>
      <c r="D5" s="21"/>
      <c r="E5" s="21"/>
      <c r="F5" s="92" t="s">
        <v>175</v>
      </c>
      <c r="G5" s="92" t="s">
        <v>168</v>
      </c>
      <c r="H5" s="92" t="s">
        <v>174</v>
      </c>
      <c r="I5" s="92" t="s">
        <v>169</v>
      </c>
      <c r="J5" s="92" t="s">
        <v>170</v>
      </c>
      <c r="K5" s="92" t="s">
        <v>171</v>
      </c>
      <c r="L5" s="92" t="s">
        <v>172</v>
      </c>
    </row>
    <row r="6" spans="1:12" ht="42.45" customHeight="1" x14ac:dyDescent="0.3">
      <c r="A6" s="85" t="s">
        <v>142</v>
      </c>
      <c r="B6" s="88">
        <f>SUM(C6:D6)</f>
        <v>3</v>
      </c>
      <c r="C6" s="88">
        <v>2</v>
      </c>
      <c r="D6" s="88">
        <v>1</v>
      </c>
      <c r="E6" s="88">
        <v>15</v>
      </c>
      <c r="F6" s="88">
        <v>4</v>
      </c>
      <c r="G6" s="88">
        <v>8</v>
      </c>
      <c r="H6" s="88">
        <v>2</v>
      </c>
      <c r="I6" s="88">
        <v>0</v>
      </c>
      <c r="J6" s="88">
        <v>2</v>
      </c>
      <c r="K6" s="88">
        <v>0</v>
      </c>
      <c r="L6" s="88">
        <v>1</v>
      </c>
    </row>
    <row r="7" spans="1:12" ht="42.45" customHeight="1" x14ac:dyDescent="0.3">
      <c r="A7" s="86" t="s">
        <v>165</v>
      </c>
      <c r="B7" s="89">
        <f>SUM(C7:D7)</f>
        <v>3</v>
      </c>
      <c r="C7" s="89">
        <v>0</v>
      </c>
      <c r="D7" s="89">
        <v>3</v>
      </c>
      <c r="E7" s="89">
        <v>16</v>
      </c>
      <c r="F7" s="89">
        <v>0</v>
      </c>
      <c r="G7" s="89">
        <v>5</v>
      </c>
      <c r="H7" s="89">
        <v>0</v>
      </c>
      <c r="I7" s="89">
        <v>1</v>
      </c>
      <c r="J7" s="89">
        <v>0</v>
      </c>
      <c r="K7" s="89">
        <v>1</v>
      </c>
      <c r="L7" s="89">
        <v>3</v>
      </c>
    </row>
    <row r="8" spans="1:12" ht="42.45" customHeight="1" x14ac:dyDescent="0.3">
      <c r="A8" s="72" t="s">
        <v>164</v>
      </c>
      <c r="B8" s="91">
        <f>SUM(C8:D8)</f>
        <v>3</v>
      </c>
      <c r="C8" s="91">
        <v>2</v>
      </c>
      <c r="D8" s="91">
        <v>1</v>
      </c>
      <c r="E8" s="91">
        <v>10</v>
      </c>
      <c r="F8" s="91">
        <v>2</v>
      </c>
      <c r="G8" s="91">
        <v>6</v>
      </c>
      <c r="H8" s="91">
        <v>0</v>
      </c>
      <c r="I8" s="91">
        <v>0</v>
      </c>
      <c r="J8" s="91">
        <v>2</v>
      </c>
      <c r="K8" s="91">
        <v>0</v>
      </c>
      <c r="L8" s="91">
        <v>1</v>
      </c>
    </row>
    <row r="9" spans="1:12" ht="42.45" customHeight="1" x14ac:dyDescent="0.3">
      <c r="A9" s="87" t="s">
        <v>166</v>
      </c>
      <c r="B9" s="90">
        <f>SUM(C9:D9)</f>
        <v>3</v>
      </c>
      <c r="C9" s="90">
        <v>1</v>
      </c>
      <c r="D9" s="90">
        <v>2</v>
      </c>
      <c r="E9" s="90">
        <v>12</v>
      </c>
      <c r="F9" s="90">
        <v>1</v>
      </c>
      <c r="G9" s="90">
        <v>5</v>
      </c>
      <c r="H9" s="90">
        <v>0</v>
      </c>
      <c r="I9" s="90">
        <v>1</v>
      </c>
      <c r="J9" s="90">
        <v>1</v>
      </c>
      <c r="K9" s="90">
        <v>1</v>
      </c>
      <c r="L9" s="90">
        <v>2</v>
      </c>
    </row>
    <row r="10" spans="1:12" ht="42.45" customHeight="1" x14ac:dyDescent="0.3">
      <c r="A10" s="84" t="s">
        <v>141</v>
      </c>
      <c r="B10" s="18">
        <f>SUM(B6:B9)</f>
        <v>12</v>
      </c>
      <c r="C10" s="18">
        <f t="shared" ref="C10:L10" si="0">SUM(C6:C9)</f>
        <v>5</v>
      </c>
      <c r="D10" s="18">
        <f t="shared" si="0"/>
        <v>7</v>
      </c>
      <c r="E10" s="18">
        <f t="shared" si="0"/>
        <v>53</v>
      </c>
      <c r="F10" s="18">
        <f t="shared" si="0"/>
        <v>7</v>
      </c>
      <c r="G10" s="18">
        <f t="shared" si="0"/>
        <v>24</v>
      </c>
      <c r="H10" s="18">
        <f t="shared" si="0"/>
        <v>2</v>
      </c>
      <c r="I10" s="18">
        <f t="shared" si="0"/>
        <v>2</v>
      </c>
      <c r="J10" s="18">
        <f t="shared" si="0"/>
        <v>5</v>
      </c>
      <c r="K10" s="18">
        <f t="shared" si="0"/>
        <v>2</v>
      </c>
      <c r="L10" s="18">
        <f t="shared" si="0"/>
        <v>7</v>
      </c>
    </row>
    <row r="11" spans="1:12" ht="56.7" customHeight="1" x14ac:dyDescent="0.3">
      <c r="A11" s="93" t="s">
        <v>173</v>
      </c>
      <c r="B11" s="147" t="s">
        <v>176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</row>
  </sheetData>
  <mergeCells count="4">
    <mergeCell ref="B11:L11"/>
    <mergeCell ref="A2:L2"/>
    <mergeCell ref="B3:L3"/>
    <mergeCell ref="B4:L4"/>
  </mergeCells>
  <pageMargins left="0.39370078740157483" right="0.39370078740157483" top="0.74803149606299213" bottom="0.74803149606299213" header="0.31496062992125984" footer="0.31496062992125984"/>
  <pageSetup paperSize="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WhiteSpace="0" view="pageLayout" topLeftCell="A2" zoomScale="130" zoomScaleNormal="115" zoomScalePageLayoutView="130" workbookViewId="0">
      <selection activeCell="C13" sqref="C13"/>
    </sheetView>
  </sheetViews>
  <sheetFormatPr baseColWidth="10" defaultColWidth="11.5546875" defaultRowHeight="14.4" x14ac:dyDescent="0.3"/>
  <cols>
    <col min="1" max="1" width="23.5546875" bestFit="1" customWidth="1"/>
    <col min="2" max="8" width="6.5546875" customWidth="1"/>
    <col min="9" max="9" width="6.44140625" customWidth="1"/>
    <col min="10" max="12" width="6.5546875" customWidth="1"/>
  </cols>
  <sheetData>
    <row r="1" spans="1:12" ht="13.95" hidden="1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137</v>
      </c>
      <c r="F1" t="s">
        <v>136</v>
      </c>
      <c r="G1" t="s">
        <v>135</v>
      </c>
      <c r="H1" t="s">
        <v>4</v>
      </c>
      <c r="I1" t="s">
        <v>139</v>
      </c>
      <c r="J1" t="s">
        <v>138</v>
      </c>
      <c r="K1" t="s">
        <v>140</v>
      </c>
      <c r="L1" t="s">
        <v>5</v>
      </c>
    </row>
    <row r="2" spans="1:12" ht="70.95" customHeight="1" x14ac:dyDescent="0.3">
      <c r="A2" s="70" t="s">
        <v>142</v>
      </c>
      <c r="B2" s="69">
        <v>54711</v>
      </c>
      <c r="C2" s="69">
        <v>54712</v>
      </c>
      <c r="D2" s="69">
        <v>54713</v>
      </c>
      <c r="E2" s="69">
        <v>54714</v>
      </c>
      <c r="F2" s="69">
        <v>54715</v>
      </c>
      <c r="G2" s="69">
        <v>54716</v>
      </c>
      <c r="H2" s="69">
        <v>54717</v>
      </c>
      <c r="I2" s="69">
        <v>54718</v>
      </c>
      <c r="J2" s="69">
        <v>54719</v>
      </c>
      <c r="K2" s="69">
        <v>54720</v>
      </c>
      <c r="L2" s="71" t="s">
        <v>141</v>
      </c>
    </row>
    <row r="3" spans="1:12" ht="25.2" customHeight="1" x14ac:dyDescent="0.3">
      <c r="A3" s="68" t="s">
        <v>121</v>
      </c>
      <c r="B3" s="1">
        <v>1</v>
      </c>
      <c r="C3" s="1">
        <v>-1</v>
      </c>
      <c r="D3" s="1">
        <v>0</v>
      </c>
      <c r="E3" s="1">
        <v>1</v>
      </c>
      <c r="F3" s="1">
        <v>-1</v>
      </c>
      <c r="G3" s="1">
        <v>3</v>
      </c>
      <c r="H3" s="1">
        <v>-1</v>
      </c>
      <c r="I3" s="1">
        <v>1</v>
      </c>
      <c r="J3" s="1">
        <v>2</v>
      </c>
      <c r="K3" s="1">
        <v>-2</v>
      </c>
      <c r="L3" s="1">
        <f>SUM(Tabla1[[#This Row],[Columna2]:[Columna522]])</f>
        <v>3</v>
      </c>
    </row>
    <row r="4" spans="1:12" ht="25.2" customHeight="1" x14ac:dyDescent="0.3">
      <c r="A4" s="16" t="s">
        <v>115</v>
      </c>
      <c r="B4" s="1">
        <v>1</v>
      </c>
      <c r="C4" s="1">
        <v>-1</v>
      </c>
      <c r="D4" s="1">
        <v>1</v>
      </c>
      <c r="E4" s="1">
        <v>1</v>
      </c>
      <c r="F4" s="1">
        <v>0</v>
      </c>
      <c r="G4" s="1">
        <v>1</v>
      </c>
      <c r="H4" s="1">
        <v>-1</v>
      </c>
      <c r="I4" s="1">
        <v>-1</v>
      </c>
      <c r="J4" s="1">
        <v>-1</v>
      </c>
      <c r="K4" s="1">
        <v>1</v>
      </c>
      <c r="L4" s="1">
        <f>SUM(Tabla1[[#This Row],[Columna2]:[Columna522]])</f>
        <v>1</v>
      </c>
    </row>
    <row r="5" spans="1:12" ht="25.2" customHeight="1" x14ac:dyDescent="0.3">
      <c r="A5" s="68" t="s">
        <v>120</v>
      </c>
      <c r="B5" s="1">
        <v>2</v>
      </c>
      <c r="C5" s="1">
        <v>-1</v>
      </c>
      <c r="D5" s="1">
        <v>0</v>
      </c>
      <c r="E5" s="1">
        <v>1</v>
      </c>
      <c r="F5" s="1">
        <v>2</v>
      </c>
      <c r="G5" s="1">
        <v>0</v>
      </c>
      <c r="H5" s="1">
        <v>-1</v>
      </c>
      <c r="I5" s="1">
        <v>-1</v>
      </c>
      <c r="J5" s="1">
        <v>2</v>
      </c>
      <c r="K5" s="1">
        <v>-1</v>
      </c>
      <c r="L5" s="1">
        <f>SUM(Tabla1[[#This Row],[Columna2]:[Columna522]])</f>
        <v>3</v>
      </c>
    </row>
    <row r="6" spans="1:12" ht="25.2" customHeight="1" x14ac:dyDescent="0.3">
      <c r="A6" s="16" t="s">
        <v>119</v>
      </c>
      <c r="B6" s="1">
        <v>-1</v>
      </c>
      <c r="C6" s="1">
        <v>-1</v>
      </c>
      <c r="D6" s="1">
        <v>0</v>
      </c>
      <c r="E6" s="1">
        <v>1</v>
      </c>
      <c r="F6" s="1">
        <v>-1</v>
      </c>
      <c r="G6" s="1">
        <v>1</v>
      </c>
      <c r="H6" s="1">
        <v>-1</v>
      </c>
      <c r="I6" s="1">
        <v>-1</v>
      </c>
      <c r="J6" s="1">
        <v>2</v>
      </c>
      <c r="K6" s="1">
        <v>-1</v>
      </c>
      <c r="L6" s="1">
        <f>SUM(Tabla1[[#This Row],[Columna2]:[Columna522]])</f>
        <v>-2</v>
      </c>
    </row>
    <row r="7" spans="1:12" ht="25.2" customHeight="1" x14ac:dyDescent="0.3">
      <c r="A7" s="68" t="s">
        <v>116</v>
      </c>
      <c r="B7" s="1">
        <v>2</v>
      </c>
      <c r="C7" s="1">
        <v>-1</v>
      </c>
      <c r="D7" s="1">
        <v>-1</v>
      </c>
      <c r="E7" s="1">
        <v>1</v>
      </c>
      <c r="F7" s="1">
        <v>-1</v>
      </c>
      <c r="G7" s="1">
        <v>1</v>
      </c>
      <c r="H7" s="1">
        <v>-1</v>
      </c>
      <c r="I7" s="1">
        <v>1</v>
      </c>
      <c r="J7" s="1">
        <v>2</v>
      </c>
      <c r="K7" s="1">
        <v>1</v>
      </c>
      <c r="L7" s="1">
        <f>SUM(Tabla1[[#This Row],[Columna2]:[Columna522]])</f>
        <v>4</v>
      </c>
    </row>
    <row r="8" spans="1:12" ht="28.8" x14ac:dyDescent="0.3">
      <c r="A8" s="16" t="s">
        <v>123</v>
      </c>
      <c r="B8" s="1">
        <v>3</v>
      </c>
      <c r="C8" s="1">
        <v>-1</v>
      </c>
      <c r="D8" s="1">
        <v>0</v>
      </c>
      <c r="E8" s="1">
        <v>-1</v>
      </c>
      <c r="F8" s="1">
        <v>2</v>
      </c>
      <c r="G8" s="1">
        <v>1</v>
      </c>
      <c r="H8" s="1">
        <v>-1</v>
      </c>
      <c r="I8" s="1">
        <v>-1</v>
      </c>
      <c r="J8" s="1">
        <v>2</v>
      </c>
      <c r="K8" s="1">
        <v>-1</v>
      </c>
      <c r="L8" s="1">
        <f>SUM(Tabla1[[#This Row],[Columna2]:[Columna522]])</f>
        <v>3</v>
      </c>
    </row>
    <row r="9" spans="1:12" ht="28.8" x14ac:dyDescent="0.3">
      <c r="A9" s="68" t="s">
        <v>117</v>
      </c>
      <c r="B9" s="1">
        <v>1</v>
      </c>
      <c r="C9" s="1">
        <v>-1</v>
      </c>
      <c r="D9" s="1">
        <v>0</v>
      </c>
      <c r="E9" s="1">
        <v>1</v>
      </c>
      <c r="F9" s="1">
        <v>2</v>
      </c>
      <c r="G9" s="1">
        <v>-1</v>
      </c>
      <c r="H9" s="1">
        <v>-1</v>
      </c>
      <c r="I9" s="1">
        <v>-1</v>
      </c>
      <c r="J9" s="1">
        <v>2</v>
      </c>
      <c r="K9" s="1">
        <v>-2</v>
      </c>
      <c r="L9" s="1">
        <f>SUM(Tabla1[[#This Row],[Columna2]:[Columna522]])</f>
        <v>0</v>
      </c>
    </row>
    <row r="10" spans="1:12" ht="28.8" x14ac:dyDescent="0.3">
      <c r="A10" s="16" t="s">
        <v>118</v>
      </c>
      <c r="B10" s="1">
        <v>1</v>
      </c>
      <c r="C10" s="1">
        <v>-1</v>
      </c>
      <c r="D10" s="1">
        <v>-2</v>
      </c>
      <c r="E10" s="1">
        <v>1</v>
      </c>
      <c r="F10" s="1">
        <v>2</v>
      </c>
      <c r="G10" s="1">
        <v>-2</v>
      </c>
      <c r="H10" s="1">
        <v>-1</v>
      </c>
      <c r="I10" s="1">
        <v>-1</v>
      </c>
      <c r="J10" s="1">
        <v>2</v>
      </c>
      <c r="K10" s="1">
        <v>-1</v>
      </c>
      <c r="L10" s="1">
        <f>SUM(Tabla1[[#This Row],[Columna2]:[Columna522]])</f>
        <v>-2</v>
      </c>
    </row>
    <row r="11" spans="1:12" ht="28.8" x14ac:dyDescent="0.3">
      <c r="A11" s="68" t="s">
        <v>122</v>
      </c>
      <c r="B11" s="1">
        <v>1</v>
      </c>
      <c r="C11" s="1">
        <v>-1</v>
      </c>
      <c r="D11" s="1">
        <v>-3</v>
      </c>
      <c r="E11" s="1">
        <v>1</v>
      </c>
      <c r="F11" s="1">
        <v>1</v>
      </c>
      <c r="G11" s="1">
        <v>3</v>
      </c>
      <c r="H11" s="1">
        <v>-1</v>
      </c>
      <c r="I11" s="1">
        <v>-1</v>
      </c>
      <c r="J11" s="1">
        <v>2</v>
      </c>
      <c r="K11" s="1">
        <v>0</v>
      </c>
      <c r="L11" s="1">
        <f>SUM(Tabla1[[#This Row],[Columna2]:[Columna522]])</f>
        <v>2</v>
      </c>
    </row>
    <row r="12" spans="1:12" ht="28.8" x14ac:dyDescent="0.3">
      <c r="A12" s="16" t="s">
        <v>16</v>
      </c>
      <c r="B12" s="1">
        <v>1</v>
      </c>
      <c r="C12" s="1">
        <v>-1</v>
      </c>
      <c r="D12" s="1">
        <v>0</v>
      </c>
      <c r="E12" s="1">
        <v>1</v>
      </c>
      <c r="F12" s="1">
        <v>-1</v>
      </c>
      <c r="G12" s="1">
        <v>1</v>
      </c>
      <c r="H12" s="1">
        <v>-1</v>
      </c>
      <c r="I12" s="1">
        <v>-1</v>
      </c>
      <c r="J12" s="1">
        <v>2</v>
      </c>
      <c r="K12" s="1">
        <v>-1</v>
      </c>
      <c r="L12" s="1">
        <f>SUM(Tabla1[[#This Row],[Columna2]:[Columna522]])</f>
        <v>0</v>
      </c>
    </row>
    <row r="13" spans="1:12" ht="28.8" x14ac:dyDescent="0.3">
      <c r="A13" s="68" t="s">
        <v>143</v>
      </c>
      <c r="B13" s="1">
        <f>SUM(B3:B12)</f>
        <v>12</v>
      </c>
      <c r="C13" s="1">
        <f t="shared" ref="C13:K13" si="0">SUM(C3:C12)</f>
        <v>-10</v>
      </c>
      <c r="D13" s="1">
        <f t="shared" si="0"/>
        <v>-5</v>
      </c>
      <c r="E13" s="1">
        <f t="shared" si="0"/>
        <v>8</v>
      </c>
      <c r="F13" s="1">
        <f t="shared" si="0"/>
        <v>5</v>
      </c>
      <c r="G13" s="1">
        <f t="shared" si="0"/>
        <v>8</v>
      </c>
      <c r="H13" s="1">
        <f t="shared" si="0"/>
        <v>-10</v>
      </c>
      <c r="I13" s="1">
        <f t="shared" si="0"/>
        <v>-6</v>
      </c>
      <c r="J13" s="1">
        <f t="shared" si="0"/>
        <v>17</v>
      </c>
      <c r="K13" s="1">
        <f t="shared" si="0"/>
        <v>-7</v>
      </c>
      <c r="L13" s="1">
        <f>SUM(L3:L12)</f>
        <v>12</v>
      </c>
    </row>
  </sheetData>
  <pageMargins left="0.35632183908045978" right="0.29411764705882354" top="0.75" bottom="0.75" header="0.3" footer="0.3"/>
  <pageSetup paperSize="9" orientation="portrait" horizontalDpi="90" verticalDpi="9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showWhiteSpace="0" topLeftCell="A2" zoomScale="115" zoomScaleNormal="115" zoomScalePageLayoutView="130" workbookViewId="0">
      <selection activeCell="G5" sqref="G5"/>
    </sheetView>
  </sheetViews>
  <sheetFormatPr baseColWidth="10" defaultColWidth="11.5546875" defaultRowHeight="14.4" x14ac:dyDescent="0.3"/>
  <cols>
    <col min="1" max="1" width="9.5546875" customWidth="1"/>
    <col min="2" max="2" width="15.44140625" customWidth="1"/>
    <col min="3" max="3" width="13.5546875" customWidth="1"/>
    <col min="4" max="4" width="24.33203125" customWidth="1"/>
  </cols>
  <sheetData>
    <row r="1" spans="1:4" ht="13.95" hidden="1" customHeight="1" x14ac:dyDescent="0.3">
      <c r="A1" t="s">
        <v>0</v>
      </c>
      <c r="B1" t="s">
        <v>203</v>
      </c>
      <c r="C1" t="s">
        <v>206</v>
      </c>
      <c r="D1" t="s">
        <v>1</v>
      </c>
    </row>
    <row r="2" spans="1:4" ht="37.200000000000003" customHeight="1" x14ac:dyDescent="0.3">
      <c r="A2" s="101" t="s">
        <v>204</v>
      </c>
      <c r="B2" s="101" t="s">
        <v>205</v>
      </c>
      <c r="C2" s="101"/>
      <c r="D2" s="101" t="s">
        <v>207</v>
      </c>
    </row>
    <row r="3" spans="1:4" ht="29.7" customHeight="1" x14ac:dyDescent="0.3">
      <c r="A3" s="102">
        <v>1</v>
      </c>
      <c r="B3" s="103">
        <v>54464</v>
      </c>
      <c r="C3" s="104">
        <v>1</v>
      </c>
      <c r="D3" s="102"/>
    </row>
    <row r="4" spans="1:4" ht="29.7" customHeight="1" x14ac:dyDescent="0.3">
      <c r="A4" s="102">
        <v>2</v>
      </c>
      <c r="B4" s="103">
        <v>54471</v>
      </c>
      <c r="C4" s="104">
        <v>3</v>
      </c>
      <c r="D4" s="102"/>
    </row>
    <row r="5" spans="1:4" ht="29.7" customHeight="1" x14ac:dyDescent="0.3">
      <c r="A5" s="102">
        <v>3</v>
      </c>
      <c r="B5" s="103">
        <v>54478</v>
      </c>
      <c r="C5" s="104">
        <v>2</v>
      </c>
      <c r="D5" s="102"/>
    </row>
    <row r="6" spans="1:4" ht="29.7" customHeight="1" x14ac:dyDescent="0.3">
      <c r="A6" s="102">
        <v>4</v>
      </c>
      <c r="B6" s="103">
        <v>54485</v>
      </c>
      <c r="C6" s="104">
        <v>5</v>
      </c>
      <c r="D6" s="102"/>
    </row>
    <row r="7" spans="1:4" ht="29.7" customHeight="1" x14ac:dyDescent="0.3">
      <c r="A7" s="102">
        <v>5</v>
      </c>
      <c r="B7" s="103">
        <v>54492</v>
      </c>
      <c r="C7" s="104">
        <v>6</v>
      </c>
      <c r="D7" s="102"/>
    </row>
    <row r="8" spans="1:4" ht="29.7" customHeight="1" x14ac:dyDescent="0.3">
      <c r="A8" s="102">
        <v>6</v>
      </c>
      <c r="B8" s="103">
        <v>54499</v>
      </c>
      <c r="C8" s="104">
        <v>4</v>
      </c>
      <c r="D8" s="102"/>
    </row>
    <row r="9" spans="1:4" ht="29.7" customHeight="1" x14ac:dyDescent="0.3">
      <c r="A9" s="102">
        <v>7</v>
      </c>
      <c r="B9" s="103">
        <v>54506</v>
      </c>
      <c r="C9" s="104">
        <v>3</v>
      </c>
      <c r="D9" s="102"/>
    </row>
    <row r="10" spans="1:4" ht="29.7" customHeight="1" thickBot="1" x14ac:dyDescent="0.35">
      <c r="A10" s="105">
        <v>8</v>
      </c>
      <c r="B10" s="106">
        <v>54513</v>
      </c>
      <c r="C10" s="107">
        <v>1</v>
      </c>
      <c r="D10" s="105"/>
    </row>
  </sheetData>
  <pageMargins left="0.7" right="0.7" top="0.75" bottom="0.75" header="0.3" footer="0.3"/>
  <pageSetup paperSize="9" orientation="portrait" horizontalDpi="90" verticalDpi="9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WhiteSpace="0" view="pageLayout" topLeftCell="A2" zoomScaleNormal="115" workbookViewId="0">
      <selection activeCell="A7" sqref="A7"/>
    </sheetView>
  </sheetViews>
  <sheetFormatPr baseColWidth="10" defaultColWidth="11.5546875" defaultRowHeight="14.4" x14ac:dyDescent="0.3"/>
  <cols>
    <col min="1" max="2" width="35.6640625" customWidth="1"/>
  </cols>
  <sheetData>
    <row r="1" spans="1:2" ht="13.95" hidden="1" customHeight="1" x14ac:dyDescent="0.3">
      <c r="A1" t="s">
        <v>0</v>
      </c>
      <c r="B1" t="s">
        <v>1</v>
      </c>
    </row>
    <row r="2" spans="1:2" ht="92.4" customHeight="1" x14ac:dyDescent="0.3">
      <c r="A2" s="38" t="s">
        <v>76</v>
      </c>
      <c r="B2" s="38"/>
    </row>
    <row r="3" spans="1:2" ht="29.7" customHeight="1" x14ac:dyDescent="0.3">
      <c r="A3" s="39" t="s">
        <v>71</v>
      </c>
      <c r="B3" s="40" t="s">
        <v>77</v>
      </c>
    </row>
    <row r="4" spans="1:2" ht="29.7" customHeight="1" x14ac:dyDescent="0.3">
      <c r="A4" s="39" t="s">
        <v>6</v>
      </c>
      <c r="B4" s="40" t="s">
        <v>75</v>
      </c>
    </row>
    <row r="5" spans="1:2" ht="29.7" customHeight="1" x14ac:dyDescent="0.3">
      <c r="A5" s="39" t="s">
        <v>8</v>
      </c>
      <c r="B5" s="40" t="s">
        <v>13</v>
      </c>
    </row>
    <row r="6" spans="1:2" ht="29.7" customHeight="1" x14ac:dyDescent="0.3">
      <c r="A6" s="39" t="s">
        <v>10</v>
      </c>
      <c r="B6" s="40" t="s">
        <v>50</v>
      </c>
    </row>
    <row r="7" spans="1:2" ht="29.7" customHeight="1" x14ac:dyDescent="0.3">
      <c r="A7" s="39" t="s">
        <v>73</v>
      </c>
      <c r="B7" s="40" t="s">
        <v>13</v>
      </c>
    </row>
    <row r="8" spans="1:2" ht="29.7" customHeight="1" x14ac:dyDescent="0.3">
      <c r="A8" s="39" t="s">
        <v>74</v>
      </c>
      <c r="B8" s="40" t="s">
        <v>13</v>
      </c>
    </row>
    <row r="9" spans="1:2" ht="29.7" customHeight="1" x14ac:dyDescent="0.3">
      <c r="A9" s="39" t="s">
        <v>11</v>
      </c>
      <c r="B9" s="40" t="s">
        <v>78</v>
      </c>
    </row>
    <row r="10" spans="1:2" ht="29.7" customHeight="1" thickBot="1" x14ac:dyDescent="0.35">
      <c r="A10" s="41" t="s">
        <v>12</v>
      </c>
      <c r="B10" s="42" t="s">
        <v>79</v>
      </c>
    </row>
  </sheetData>
  <pageMargins left="0.7" right="0.7" top="0.75" bottom="0.75" header="0.3" footer="0.3"/>
  <pageSetup paperSize="9" orientation="portrait" horizontalDpi="90" verticalDpi="9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WhiteSpace="0" view="pageLayout" topLeftCell="A2" zoomScaleNormal="160" workbookViewId="0">
      <selection activeCell="B10" sqref="B10"/>
    </sheetView>
  </sheetViews>
  <sheetFormatPr baseColWidth="10" defaultColWidth="11.5546875" defaultRowHeight="14.4" x14ac:dyDescent="0.3"/>
  <cols>
    <col min="1" max="1" width="35.6640625" bestFit="1" customWidth="1"/>
    <col min="2" max="2" width="35.6640625" customWidth="1"/>
  </cols>
  <sheetData>
    <row r="1" spans="1:2" ht="13.95" hidden="1" customHeight="1" x14ac:dyDescent="0.3">
      <c r="A1" t="s">
        <v>0</v>
      </c>
      <c r="B1" t="s">
        <v>1</v>
      </c>
    </row>
    <row r="2" spans="1:2" ht="92.4" customHeight="1" x14ac:dyDescent="0.3">
      <c r="A2" s="38" t="s">
        <v>80</v>
      </c>
      <c r="B2" s="38"/>
    </row>
    <row r="3" spans="1:2" ht="29.4" customHeight="1" x14ac:dyDescent="0.3">
      <c r="A3" s="39" t="s">
        <v>7</v>
      </c>
      <c r="B3" s="40" t="s">
        <v>82</v>
      </c>
    </row>
    <row r="4" spans="1:2" ht="29.4" customHeight="1" x14ac:dyDescent="0.3">
      <c r="A4" s="39" t="s">
        <v>6</v>
      </c>
      <c r="B4" s="40" t="s">
        <v>81</v>
      </c>
    </row>
    <row r="5" spans="1:2" ht="29.4" customHeight="1" x14ac:dyDescent="0.3">
      <c r="A5" s="39" t="s">
        <v>8</v>
      </c>
      <c r="B5" s="40" t="s">
        <v>50</v>
      </c>
    </row>
    <row r="6" spans="1:2" ht="29.4" customHeight="1" x14ac:dyDescent="0.3">
      <c r="A6" s="39" t="s">
        <v>10</v>
      </c>
      <c r="B6" s="40" t="s">
        <v>49</v>
      </c>
    </row>
    <row r="7" spans="1:2" ht="29.4" customHeight="1" x14ac:dyDescent="0.3">
      <c r="A7" s="39" t="s">
        <v>73</v>
      </c>
      <c r="B7" s="40" t="s">
        <v>49</v>
      </c>
    </row>
    <row r="8" spans="1:2" ht="29.4" customHeight="1" x14ac:dyDescent="0.3">
      <c r="A8" s="39" t="s">
        <v>74</v>
      </c>
      <c r="B8" s="40" t="s">
        <v>50</v>
      </c>
    </row>
    <row r="9" spans="1:2" ht="29.4" customHeight="1" x14ac:dyDescent="0.3">
      <c r="A9" s="39" t="s">
        <v>11</v>
      </c>
      <c r="B9" s="40" t="s">
        <v>83</v>
      </c>
    </row>
    <row r="10" spans="1:2" ht="29.4" customHeight="1" thickBot="1" x14ac:dyDescent="0.35">
      <c r="A10" s="41" t="s">
        <v>12</v>
      </c>
      <c r="B10" s="42" t="s">
        <v>15</v>
      </c>
    </row>
  </sheetData>
  <pageMargins left="0.7" right="0.7" top="0.75" bottom="0.75" header="0.3" footer="0.3"/>
  <pageSetup paperSize="9" orientation="portrait" horizontalDpi="90" verticalDpi="90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showWhiteSpace="0" view="pageLayout" topLeftCell="A2" zoomScale="70" zoomScaleNormal="85" zoomScaleSheetLayoutView="130" zoomScalePageLayoutView="70" workbookViewId="0">
      <selection activeCell="B13" sqref="B13"/>
    </sheetView>
  </sheetViews>
  <sheetFormatPr baseColWidth="10" defaultColWidth="11.5546875" defaultRowHeight="14.4" x14ac:dyDescent="0.3"/>
  <cols>
    <col min="1" max="2" width="31.5546875" customWidth="1"/>
  </cols>
  <sheetData>
    <row r="1" spans="1:2" ht="13.95" hidden="1" customHeight="1" x14ac:dyDescent="0.3">
      <c r="A1" s="10"/>
      <c r="B1" s="11"/>
    </row>
    <row r="2" spans="1:2" ht="21.6" thickTop="1" x14ac:dyDescent="0.3">
      <c r="A2" s="153" t="s">
        <v>84</v>
      </c>
      <c r="B2" s="154"/>
    </row>
    <row r="3" spans="1:2" ht="100.2" customHeight="1" x14ac:dyDescent="0.3">
      <c r="A3" s="12"/>
      <c r="B3" s="13"/>
    </row>
    <row r="4" spans="1:2" ht="100.2" customHeight="1" x14ac:dyDescent="0.3">
      <c r="A4" s="14"/>
      <c r="B4" s="15"/>
    </row>
    <row r="5" spans="1:2" ht="25.2" customHeight="1" x14ac:dyDescent="0.3">
      <c r="A5" s="155" t="s">
        <v>85</v>
      </c>
      <c r="B5" s="156"/>
    </row>
    <row r="6" spans="1:2" s="2" customFormat="1" ht="25.2" customHeight="1" x14ac:dyDescent="0.3">
      <c r="A6" s="46" t="s">
        <v>86</v>
      </c>
      <c r="B6" s="47" t="s">
        <v>95</v>
      </c>
    </row>
    <row r="7" spans="1:2" s="2" customFormat="1" ht="25.2" customHeight="1" x14ac:dyDescent="0.3">
      <c r="A7" s="48" t="s">
        <v>87</v>
      </c>
      <c r="B7" s="49" t="s">
        <v>44</v>
      </c>
    </row>
    <row r="8" spans="1:2" s="2" customFormat="1" ht="25.2" customHeight="1" x14ac:dyDescent="0.3">
      <c r="A8" s="46" t="s">
        <v>88</v>
      </c>
      <c r="B8" s="47" t="s">
        <v>100</v>
      </c>
    </row>
    <row r="9" spans="1:2" s="2" customFormat="1" ht="25.2" customHeight="1" x14ac:dyDescent="0.3">
      <c r="A9" s="48" t="s">
        <v>89</v>
      </c>
      <c r="B9" s="49" t="s">
        <v>96</v>
      </c>
    </row>
    <row r="10" spans="1:2" s="2" customFormat="1" ht="25.2" customHeight="1" x14ac:dyDescent="0.3">
      <c r="A10" s="46" t="s">
        <v>90</v>
      </c>
      <c r="B10" s="47" t="s">
        <v>97</v>
      </c>
    </row>
    <row r="11" spans="1:2" s="2" customFormat="1" ht="25.2" customHeight="1" x14ac:dyDescent="0.3">
      <c r="A11" s="48" t="s">
        <v>91</v>
      </c>
      <c r="B11" s="49" t="s">
        <v>99</v>
      </c>
    </row>
    <row r="12" spans="1:2" s="2" customFormat="1" ht="25.2" customHeight="1" x14ac:dyDescent="0.3">
      <c r="A12" s="46" t="s">
        <v>92</v>
      </c>
      <c r="B12" s="47" t="s">
        <v>101</v>
      </c>
    </row>
    <row r="13" spans="1:2" s="2" customFormat="1" ht="25.2" customHeight="1" x14ac:dyDescent="0.3">
      <c r="A13" s="48" t="s">
        <v>93</v>
      </c>
      <c r="B13" s="49" t="s">
        <v>102</v>
      </c>
    </row>
    <row r="14" spans="1:2" s="2" customFormat="1" ht="25.2" customHeight="1" x14ac:dyDescent="0.3">
      <c r="A14" s="46" t="s">
        <v>94</v>
      </c>
      <c r="B14" s="47" t="s">
        <v>98</v>
      </c>
    </row>
  </sheetData>
  <mergeCells count="2">
    <mergeCell ref="A2:B2"/>
    <mergeCell ref="A5:B5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view="pageLayout" topLeftCell="A2" zoomScale="70" zoomScaleNormal="85" zoomScaleSheetLayoutView="130" zoomScalePageLayoutView="70" workbookViewId="0">
      <selection activeCell="B7" sqref="B7"/>
    </sheetView>
  </sheetViews>
  <sheetFormatPr baseColWidth="10" defaultColWidth="11.5546875" defaultRowHeight="14.4" x14ac:dyDescent="0.3"/>
  <cols>
    <col min="1" max="2" width="31.5546875" customWidth="1"/>
  </cols>
  <sheetData>
    <row r="1" spans="1:2" ht="13.95" hidden="1" customHeight="1" x14ac:dyDescent="0.3"/>
    <row r="2" spans="1:2" ht="21.6" thickTop="1" x14ac:dyDescent="0.3">
      <c r="A2" s="157" t="s">
        <v>111</v>
      </c>
      <c r="B2" s="158"/>
    </row>
    <row r="3" spans="1:2" ht="100.2" customHeight="1" x14ac:dyDescent="0.3">
      <c r="A3" s="7"/>
      <c r="B3" s="8"/>
    </row>
    <row r="4" spans="1:2" ht="100.2" customHeight="1" x14ac:dyDescent="0.3">
      <c r="A4" s="3"/>
      <c r="B4" s="4"/>
    </row>
    <row r="5" spans="1:2" ht="25.2" customHeight="1" x14ac:dyDescent="0.3">
      <c r="A5" s="159" t="s">
        <v>112</v>
      </c>
      <c r="B5" s="160"/>
    </row>
    <row r="6" spans="1:2" s="2" customFormat="1" ht="25.2" customHeight="1" x14ac:dyDescent="0.3">
      <c r="A6" s="43" t="s">
        <v>86</v>
      </c>
      <c r="B6" s="5" t="s">
        <v>77</v>
      </c>
    </row>
    <row r="7" spans="1:2" s="2" customFormat="1" ht="25.2" customHeight="1" x14ac:dyDescent="0.3">
      <c r="A7" s="44" t="s">
        <v>87</v>
      </c>
      <c r="B7" s="9" t="s">
        <v>103</v>
      </c>
    </row>
    <row r="8" spans="1:2" s="2" customFormat="1" ht="25.2" customHeight="1" x14ac:dyDescent="0.3">
      <c r="A8" s="43" t="s">
        <v>88</v>
      </c>
      <c r="B8" s="5" t="s">
        <v>104</v>
      </c>
    </row>
    <row r="9" spans="1:2" s="2" customFormat="1" ht="25.2" customHeight="1" x14ac:dyDescent="0.3">
      <c r="A9" s="44" t="s">
        <v>89</v>
      </c>
      <c r="B9" s="9" t="s">
        <v>105</v>
      </c>
    </row>
    <row r="10" spans="1:2" s="2" customFormat="1" ht="25.2" customHeight="1" x14ac:dyDescent="0.3">
      <c r="A10" s="43" t="s">
        <v>90</v>
      </c>
      <c r="B10" s="5" t="s">
        <v>106</v>
      </c>
    </row>
    <row r="11" spans="1:2" s="2" customFormat="1" ht="25.2" customHeight="1" x14ac:dyDescent="0.3">
      <c r="A11" s="44" t="s">
        <v>91</v>
      </c>
      <c r="B11" s="9" t="s">
        <v>107</v>
      </c>
    </row>
    <row r="12" spans="1:2" s="2" customFormat="1" ht="25.2" customHeight="1" x14ac:dyDescent="0.3">
      <c r="A12" s="43" t="s">
        <v>92</v>
      </c>
      <c r="B12" s="5" t="s">
        <v>108</v>
      </c>
    </row>
    <row r="13" spans="1:2" s="2" customFormat="1" ht="25.2" customHeight="1" x14ac:dyDescent="0.3">
      <c r="A13" s="44" t="s">
        <v>93</v>
      </c>
      <c r="B13" s="9" t="s">
        <v>109</v>
      </c>
    </row>
    <row r="14" spans="1:2" s="2" customFormat="1" ht="25.2" customHeight="1" thickBot="1" x14ac:dyDescent="0.35">
      <c r="A14" s="45" t="s">
        <v>94</v>
      </c>
      <c r="B14" s="6" t="s">
        <v>110</v>
      </c>
    </row>
    <row r="15" spans="1:2" ht="15" thickTop="1" x14ac:dyDescent="0.3"/>
  </sheetData>
  <mergeCells count="2">
    <mergeCell ref="A2:B2"/>
    <mergeCell ref="A5:B5"/>
  </mergeCells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acta-elección-presidencia</vt:lpstr>
      <vt:lpstr>acta-cambio-presidencia</vt:lpstr>
      <vt:lpstr>acta-batalla-territorios</vt:lpstr>
      <vt:lpstr>registro-creditos</vt:lpstr>
      <vt:lpstr>valor-turnos</vt:lpstr>
      <vt:lpstr>ficha-jugadora</vt:lpstr>
      <vt:lpstr>ficha-jugador</vt:lpstr>
      <vt:lpstr>ficha-aeon</vt:lpstr>
      <vt:lpstr>ficha-valoria</vt:lpstr>
      <vt:lpstr>ficha-elisium</vt:lpstr>
      <vt:lpstr>ficha-neopolis</vt:lpstr>
      <vt:lpstr>Evaluación</vt:lpstr>
      <vt:lpstr>Cuestionario</vt:lpstr>
      <vt:lpstr>Cuadro-honor</vt:lpstr>
      <vt:lpstr>Puesta-común</vt:lpstr>
      <vt:lpstr>Análisis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</dc:creator>
  <cp:lastModifiedBy>Jesus</cp:lastModifiedBy>
  <cp:lastPrinted>2024-04-23T18:29:27Z</cp:lastPrinted>
  <dcterms:created xsi:type="dcterms:W3CDTF">2024-03-07T22:05:46Z</dcterms:created>
  <dcterms:modified xsi:type="dcterms:W3CDTF">2024-06-08T00:41:39Z</dcterms:modified>
</cp:coreProperties>
</file>